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 Servicios Fijos" sheetId="1" r:id="rId4"/>
    <sheet state="visible" name="Alquiler Medios Tecnologicos" sheetId="2" r:id="rId5"/>
  </sheets>
  <definedNames/>
  <calcPr/>
  <extLst>
    <ext uri="GoogleSheetsCustomDataVersion2">
      <go:sheetsCustomData xmlns:go="http://customooxmlschemas.google.com/" r:id="rId6" roundtripDataChecksum="7UfZwchmyfbFZ7cizgQBHxSyPi2xHbYUAPhdNFsvceo="/>
    </ext>
  </extLst>
</workbook>
</file>

<file path=xl/sharedStrings.xml><?xml version="1.0" encoding="utf-8"?>
<sst xmlns="http://schemas.openxmlformats.org/spreadsheetml/2006/main" count="67" uniqueCount="51">
  <si>
    <t>SERVICIOS FIJOS DE VIGILANCIA DE JULIO DEL 2025</t>
  </si>
  <si>
    <t xml:space="preserve">DESCRIPCION DEL SERVICIOS </t>
  </si>
  <si>
    <t xml:space="preserve">CANTIDAD </t>
  </si>
  <si>
    <t>VALOR UNITARIO INCLUIDO PRIMA DE SEGURO DE VIDA</t>
  </si>
  <si>
    <t>%</t>
  </si>
  <si>
    <t>A Y S</t>
  </si>
  <si>
    <t>SUBTOTAL</t>
  </si>
  <si>
    <t xml:space="preserve">BASE A.I.U. 10% </t>
  </si>
  <si>
    <t>IVA</t>
  </si>
  <si>
    <t xml:space="preserve">TOTAL MENSUAL </t>
  </si>
  <si>
    <t>VALOR TOTAL POR 1 MES</t>
  </si>
  <si>
    <t xml:space="preserve">SERVICIO DE VIGILANCIA SIN ARMA  12 HORAS DIURNAS DE LUNES A VIERNES SIN FESTIVOS </t>
  </si>
  <si>
    <t>SERVICIO DE VIGILANCIA SIN ARMA 24 HORAS PERMANENTES</t>
  </si>
  <si>
    <t xml:space="preserve">SERVICIO DE VIGILANCIA CON ARMA 24 HORAS PERMANENTES </t>
  </si>
  <si>
    <t>VALOR TOTAL</t>
  </si>
  <si>
    <t>SERVICIOS FIJOS DE VIGILANCIA DE AGOSTO HASTA DICIEMBRE DEL 2025 SEGÚN DECRETO 1561 DE 2022</t>
  </si>
  <si>
    <t>VALOR TOTAL POR 5 MESES</t>
  </si>
  <si>
    <t xml:space="preserve">ALQUILER DE LOS MEDIOS TECNOLÓGICOS </t>
  </si>
  <si>
    <t>ÍTEM</t>
  </si>
  <si>
    <t>DESCRIPCIÓN</t>
  </si>
  <si>
    <t xml:space="preserve">ESPECIFICACIONES TÉCNICAS </t>
  </si>
  <si>
    <t>VALOR ALQUILER MENSUAL CON IVA INCLUIDO</t>
  </si>
  <si>
    <t>VALOR ALQUILER POR 30 MESES CON IVA INCLUIDO</t>
  </si>
  <si>
    <t>Equipo grabador DVR</t>
  </si>
  <si>
    <t>Entrada de video para 32 canales, grabación de eventos por alarma, movimiento, pérdida de video; velocidad mínima de grabación de 120 cuadros por segundo, backup en disco duro externo a través de conexión por puerto USB 2.0 de alta velocidad. Formato Compresión H.264.</t>
  </si>
  <si>
    <t>Resoluciones: FULL HD 2560 x 1140</t>
  </si>
  <si>
    <t>4 Ch Video AHD  / 1 Canal de Audio</t>
  </si>
  <si>
    <t>2 puertos USB, 1 Puerto de Red RJ45</t>
  </si>
  <si>
    <t>Salida de Video FULL HD HDMI y VGA </t>
  </si>
  <si>
    <t>2 disco duro SATA 3.5″ hasta 8TB x equipo DVR</t>
  </si>
  <si>
    <t>Monitor pantalla tipo LED, WideScreen</t>
  </si>
  <si>
    <t>Monitor profesional para circuito cerrado de televisión, pantalla de miniño 32 pulgadas de longitud diagonal, tiempo de vida mínimo de 50.000 horas, funciones de ahorro de energía, anti degradación de pixeles, filtrado de imagen 3D, PIP/PBP.con imagen Full HD. (ubicados en servicios administrativos)</t>
  </si>
  <si>
    <t>Monitor pantalla tipo LED, wideScreen</t>
  </si>
  <si>
    <t>Monitor profesional para circuito cerrado de televisión, pantalla de 22 pulgadas de longitud diagonal, tiempo de vida mínimo de 50.000 horas, funciones de ahorro de energía, anti degradación de pixeles, filtrado de imagen 3D, PIP/PBP. (Ubicados en el Datacenter calle 26 y portería calle 69)</t>
  </si>
  <si>
    <t>Cámara infrarroja tipo mini domo para interiores.</t>
  </si>
  <si>
    <t>Mini domo color 1/3”, día/noche, Resolución FULL HD 2560 x 1140, lente de vari focal de 2.8 milímetros, 0.0 lux en oscuridad, mínimo 35 leds (Ubicadas en la sede principal)</t>
  </si>
  <si>
    <t>Cámara infrarroja tipo bala antivandálica y mini domo.</t>
  </si>
  <si>
    <t>Cámara en formato FULL HD, tipo bala Anti-vandálica para exterior, infrarojo, zoom óptico digital, resolución de 2.0 mpx, fuentes de poder 12v y video balum y tipo mini domo para interior Resolución FULL HD 2560 x 1140, lente de vari focal de 2.8 milímetros, 0.0 lux en oscuridad, mínimo 35 leds (Ubicadas en la casa de la 69).</t>
  </si>
  <si>
    <t>Equipo de cómputo completo tipo desktop.</t>
  </si>
  <si>
    <t>Equipo de cómputo para la implementación del control de acceso de visitante y funcionarios así como la visualización de las cámaras de la sede, con minimo las siguientes caracteristicas:  Pantalla profesional Full HD de 24 pulgadas, procesador I5, disco duro de estado solido de 280GB, Disco duro Interno de 480GB , memoria RAM de 6GB, Sistemas licenciado WINDOWS 10 PROFFESIONAL, debe incluir el paquete completo de Office licenciado. Multilector de memorias, cámara web, pistola lectora de código de barras, sensor biométrico de huella,  Lector de tarjetas, Puertos de adaptador de corriente, Puertos de red,  Puertos de audio, Entrada/salida de HDMI, Unidad óptica (Ubicado en la sede principal).</t>
  </si>
  <si>
    <t>Software para control de Entrada y salida de bienes</t>
  </si>
  <si>
    <t>Software o aplicativo para llevar el registro de entrada y salida de los bienes que constantemente salen de las instalaciones de Canal Capital, el cual, deberá ser configurado en un telefono móvil de tecnología media. Este teléfono deberá contar como minimo con las siguientes caracteristicas:
- Sistema Operativo: Android.
- Cámara de minimo 32 MPX
- Almacenamiento mínimo: 128 GB.</t>
  </si>
  <si>
    <t>Tarjetas de acceso</t>
  </si>
  <si>
    <t>Tarjetas de proximidad para acceso en los torniquetes del primer piso de la sede principal</t>
  </si>
  <si>
    <t>Biométricos</t>
  </si>
  <si>
    <t>Biométrico con acceso dactilar, lector de QR o carnet digital y con interruptor de Sensor para Salida.</t>
  </si>
  <si>
    <t>Biométrico con acceso dactilar y lector de QR o carnet digital (Entradas Principales en ambas sedes)</t>
  </si>
  <si>
    <t>Biométricos con acceso dactilar para el control de entrada y salida de funcionarios de planta de la entidad.</t>
  </si>
  <si>
    <t xml:space="preserve">TOTAL ALQUILER DE MEDIOS TECNOLÓGICOS INCLUIDO IVA </t>
  </si>
  <si>
    <t xml:space="preserve">Observaciones </t>
  </si>
  <si>
    <t>1. Se requiere que cada uno de los biométricos solicitados sean instalados y configurados para su normal funcionamiento. Los demás elementos aquí descritos, se encuentran actualmente instalados y en funcionamiento.
3. Se debe brindar garantía, soporte y mantenimiento en un tiempo maximo de 24 horas. 
4. Para los equipos de video la configuracion debe ser compatibles con el protocolo de comunicación IP versión 6 de canal capital.
5. En todo caso, el supervisor del contrato informará la ubicación de los medios tecnológicos, teniendo en cuenta la necesidad de la entidad.</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</si>
</sst>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_ * #,##0_ ;_ * \-#,##0_ ;_ * &quot;-&quot;??_ ;_ @_ "/>
    <numFmt numFmtId="165" formatCode="_-&quot;$&quot;\ * #,##0_-;\-&quot;$&quot;\ * #,##0_-;_-&quot;$&quot;\ * &quot;-&quot;??_-;_-@"/>
    <numFmt numFmtId="166" formatCode="_-&quot;$&quot;\ * #,##0_-;\-&quot;$&quot;\ * #,##0_-;_-&quot;$&quot;\ * &quot;-&quot;_-;_-@"/>
  </numFmts>
  <fonts count="12">
    <font>
      <sz val="11.0"/>
      <color theme="1"/>
      <name val="Calibri"/>
      <scheme val="minor"/>
    </font>
    <font>
      <sz val="11.0"/>
      <color theme="1"/>
      <name val="Calibri"/>
    </font>
    <font>
      <b/>
      <sz val="12.0"/>
      <color theme="1"/>
      <name val="Calibri"/>
    </font>
    <font/>
    <font>
      <b/>
      <sz val="10.0"/>
      <color theme="1"/>
      <name val="Calibri"/>
    </font>
    <font>
      <sz val="10.0"/>
      <color theme="1"/>
      <name val="Calibri"/>
    </font>
    <font>
      <b/>
      <sz val="8.0"/>
      <color rgb="FF222222"/>
      <name val="Tahoma"/>
    </font>
    <font>
      <sz val="9.0"/>
      <color rgb="FF222222"/>
      <name val="Tahoma"/>
    </font>
    <font>
      <sz val="9.0"/>
      <color theme="1"/>
      <name val="Tahoma"/>
    </font>
    <font>
      <b/>
      <sz val="11.0"/>
      <color theme="1"/>
      <name val="Calibri"/>
    </font>
    <font>
      <b/>
      <sz val="9.0"/>
      <color theme="1"/>
      <name val="Tahoma"/>
    </font>
    <font>
      <sz val="10.0"/>
      <color theme="1"/>
      <name val="Tahoma"/>
    </font>
  </fonts>
  <fills count="5">
    <fill>
      <patternFill patternType="none"/>
    </fill>
    <fill>
      <patternFill patternType="lightGray"/>
    </fill>
    <fill>
      <patternFill patternType="solid">
        <fgColor rgb="FFFDE9D9"/>
        <bgColor rgb="FFFDE9D9"/>
      </patternFill>
    </fill>
    <fill>
      <patternFill patternType="solid">
        <fgColor rgb="FFEAF1DD"/>
        <bgColor rgb="FFEAF1DD"/>
      </patternFill>
    </fill>
    <fill>
      <patternFill patternType="solid">
        <fgColor rgb="FFFFFFFF"/>
        <bgColor rgb="FFFFFFFF"/>
      </patternFill>
    </fill>
  </fills>
  <borders count="30">
    <border/>
    <border>
      <left style="medium">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top style="thin">
        <color rgb="FF000000"/>
      </top>
    </border>
    <border>
      <left style="thin">
        <color rgb="FF000000"/>
      </left>
      <right style="thin">
        <color rgb="FF000000"/>
      </right>
      <top style="thin">
        <color rgb="FF000000"/>
      </top>
    </border>
    <border>
      <left style="thin">
        <color rgb="FF000000"/>
      </left>
      <right style="medium">
        <color rgb="FF000000"/>
      </right>
      <top style="thin">
        <color rgb="FF000000"/>
      </top>
    </border>
    <border>
      <left style="medium">
        <color rgb="FF000000"/>
      </left>
      <right style="thin">
        <color rgb="FF000000"/>
      </right>
    </border>
    <border>
      <left style="thin">
        <color rgb="FF000000"/>
      </left>
      <right style="thin">
        <color rgb="FF000000"/>
      </right>
    </border>
    <border>
      <left style="thin">
        <color rgb="FF000000"/>
      </left>
      <right style="medium">
        <color rgb="FF000000"/>
      </right>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bottom style="medium">
        <color rgb="FF000000"/>
      </bottom>
    </border>
    <border>
      <left style="thin">
        <color rgb="FF000000"/>
      </left>
      <right style="medium">
        <color rgb="FF000000"/>
      </right>
      <bottom style="medium">
        <color rgb="FF000000"/>
      </bottom>
    </border>
    <border>
      <left style="medium">
        <color rgb="FF000000"/>
      </left>
      <top/>
      <bottom style="thin">
        <color rgb="FF000000"/>
      </bottom>
    </border>
    <border>
      <top/>
      <bottom style="thin">
        <color rgb="FF000000"/>
      </bottom>
    </border>
    <border>
      <right style="thin">
        <color rgb="FF000000"/>
      </right>
      <top/>
      <bottom style="thin">
        <color rgb="FF000000"/>
      </bottom>
    </border>
    <border>
      <left style="thin">
        <color rgb="FF000000"/>
      </left>
      <right style="thin">
        <color rgb="FF000000"/>
      </right>
      <top/>
      <bottom style="thin">
        <color rgb="FF000000"/>
      </bottom>
    </border>
    <border>
      <left style="thin">
        <color rgb="FF000000"/>
      </left>
      <right style="medium">
        <color rgb="FF000000"/>
      </right>
      <top/>
      <bottom style="thin">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s>
  <cellStyleXfs count="1">
    <xf borderId="0" fillId="0" fontId="0" numFmtId="0" applyAlignment="1" applyFont="1"/>
  </cellStyleXfs>
  <cellXfs count="59">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shrinkToFit="0" vertical="center" wrapText="1"/>
    </xf>
    <xf borderId="2" fillId="0" fontId="3" numFmtId="0" xfId="0" applyBorder="1" applyFont="1"/>
    <xf borderId="3" fillId="0" fontId="3" numFmtId="0" xfId="0" applyBorder="1" applyFont="1"/>
    <xf borderId="4" fillId="2" fontId="4" numFmtId="0" xfId="0" applyAlignment="1" applyBorder="1" applyFont="1">
      <alignment horizontal="center" vertical="center"/>
    </xf>
    <xf borderId="5" fillId="2" fontId="4" numFmtId="0" xfId="0" applyAlignment="1" applyBorder="1" applyFont="1">
      <alignment horizontal="center" vertical="center"/>
    </xf>
    <xf borderId="5" fillId="2" fontId="4" numFmtId="0" xfId="0" applyAlignment="1" applyBorder="1" applyFont="1">
      <alignment horizontal="center" shrinkToFit="0" vertical="center" wrapText="1"/>
    </xf>
    <xf borderId="6" fillId="2" fontId="4" numFmtId="0" xfId="0" applyAlignment="1" applyBorder="1" applyFont="1">
      <alignment horizontal="center" shrinkToFit="0" vertical="center" wrapText="1"/>
    </xf>
    <xf borderId="4" fillId="0" fontId="5" numFmtId="164" xfId="0" applyAlignment="1" applyBorder="1" applyFont="1" applyNumberFormat="1">
      <alignment horizontal="left" shrinkToFit="0" vertical="center" wrapText="1"/>
    </xf>
    <xf borderId="5" fillId="0" fontId="4" numFmtId="0" xfId="0" applyAlignment="1" applyBorder="1" applyFont="1">
      <alignment horizontal="center" vertical="center"/>
    </xf>
    <xf borderId="5" fillId="3" fontId="5" numFmtId="165" xfId="0" applyAlignment="1" applyBorder="1" applyFill="1" applyFont="1" applyNumberFormat="1">
      <alignment horizontal="center" readingOrder="0" shrinkToFit="0" vertical="center" wrapText="1"/>
    </xf>
    <xf borderId="5" fillId="3" fontId="5" numFmtId="9" xfId="0" applyAlignment="1" applyBorder="1" applyFont="1" applyNumberFormat="1">
      <alignment horizontal="center" readingOrder="0" shrinkToFit="0" vertical="center" wrapText="1"/>
    </xf>
    <xf borderId="5" fillId="0" fontId="5" numFmtId="165" xfId="0" applyAlignment="1" applyBorder="1" applyFont="1" applyNumberFormat="1">
      <alignment horizontal="center" shrinkToFit="0" vertical="center" wrapText="1"/>
    </xf>
    <xf borderId="6" fillId="0" fontId="5" numFmtId="165" xfId="0" applyAlignment="1" applyBorder="1" applyFont="1" applyNumberFormat="1">
      <alignment horizontal="center" shrinkToFit="0" vertical="center" wrapText="1"/>
    </xf>
    <xf borderId="7" fillId="2" fontId="2" numFmtId="0" xfId="0" applyAlignment="1" applyBorder="1" applyFont="1">
      <alignment horizontal="center" shrinkToFit="0" vertical="center" wrapText="1"/>
    </xf>
    <xf borderId="8" fillId="0" fontId="3" numFmtId="0" xfId="0" applyBorder="1" applyFont="1"/>
    <xf borderId="9" fillId="0" fontId="3" numFmtId="0" xfId="0" applyBorder="1" applyFont="1"/>
    <xf borderId="10" fillId="0" fontId="2" numFmtId="165" xfId="0" applyAlignment="1" applyBorder="1" applyFont="1" applyNumberFormat="1">
      <alignment vertical="center"/>
    </xf>
    <xf borderId="11" fillId="0" fontId="2" numFmtId="165" xfId="0" applyAlignment="1" applyBorder="1" applyFont="1" applyNumberFormat="1">
      <alignment vertical="center"/>
    </xf>
    <xf borderId="0" fillId="0" fontId="2" numFmtId="0" xfId="0" applyAlignment="1" applyFont="1">
      <alignment horizontal="center" shrinkToFit="0" vertical="center" wrapText="1"/>
    </xf>
    <xf borderId="0" fillId="0" fontId="2" numFmtId="165" xfId="0" applyAlignment="1" applyFont="1" applyNumberFormat="1">
      <alignment vertical="center"/>
    </xf>
    <xf borderId="4" fillId="2" fontId="6" numFmtId="0" xfId="0" applyAlignment="1" applyBorder="1" applyFont="1">
      <alignment horizontal="center" shrinkToFit="0" vertical="center" wrapText="1"/>
    </xf>
    <xf borderId="5" fillId="2" fontId="6" numFmtId="0" xfId="0" applyAlignment="1" applyBorder="1" applyFont="1">
      <alignment horizontal="center" shrinkToFit="0" vertical="center" wrapText="1"/>
    </xf>
    <xf borderId="6" fillId="2" fontId="6" numFmtId="0" xfId="0" applyAlignment="1" applyBorder="1" applyFont="1">
      <alignment horizontal="center" shrinkToFit="0" vertical="center" wrapText="1"/>
    </xf>
    <xf borderId="12" fillId="4" fontId="7" numFmtId="0" xfId="0" applyAlignment="1" applyBorder="1" applyFill="1" applyFont="1">
      <alignment horizontal="center" shrinkToFit="0" vertical="center" wrapText="1"/>
    </xf>
    <xf borderId="13" fillId="4" fontId="7" numFmtId="0" xfId="0" applyAlignment="1" applyBorder="1" applyFont="1">
      <alignment horizontal="center" shrinkToFit="0" vertical="center" wrapText="1"/>
    </xf>
    <xf borderId="5" fillId="4" fontId="7" numFmtId="0" xfId="0" applyAlignment="1" applyBorder="1" applyFont="1">
      <alignment horizontal="left" shrinkToFit="0" vertical="center" wrapText="1"/>
    </xf>
    <xf borderId="13" fillId="3" fontId="7" numFmtId="165" xfId="0" applyAlignment="1" applyBorder="1" applyFont="1" applyNumberFormat="1">
      <alignment horizontal="center" readingOrder="0" shrinkToFit="0" vertical="center" wrapText="1"/>
    </xf>
    <xf borderId="14" fillId="4" fontId="7" numFmtId="165" xfId="0" applyAlignment="1" applyBorder="1" applyFont="1" applyNumberFormat="1">
      <alignment horizontal="center" shrinkToFit="0" vertical="center" wrapText="1"/>
    </xf>
    <xf borderId="15" fillId="0" fontId="3" numFmtId="0" xfId="0" applyBorder="1" applyFont="1"/>
    <xf borderId="16" fillId="0" fontId="3" numFmtId="0" xfId="0" applyBorder="1" applyFont="1"/>
    <xf borderId="5" fillId="4" fontId="7" numFmtId="0" xfId="0" applyAlignment="1" applyBorder="1" applyFont="1">
      <alignment shrinkToFit="0" vertical="center" wrapText="1"/>
    </xf>
    <xf borderId="17" fillId="0" fontId="3" numFmtId="0" xfId="0" applyBorder="1" applyFont="1"/>
    <xf borderId="18" fillId="0" fontId="3" numFmtId="0" xfId="0" applyBorder="1" applyFont="1"/>
    <xf borderId="19" fillId="0" fontId="3" numFmtId="0" xfId="0" applyBorder="1" applyFont="1"/>
    <xf borderId="4" fillId="4" fontId="7" numFmtId="0" xfId="0" applyAlignment="1" applyBorder="1" applyFont="1">
      <alignment horizontal="center" shrinkToFit="0" vertical="center" wrapText="1"/>
    </xf>
    <xf borderId="5" fillId="4" fontId="7" numFmtId="0" xfId="0" applyAlignment="1" applyBorder="1" applyFont="1">
      <alignment horizontal="center" shrinkToFit="0" vertical="center" wrapText="1"/>
    </xf>
    <xf borderId="4" fillId="0" fontId="7" numFmtId="0" xfId="0" applyAlignment="1" applyBorder="1" applyFont="1">
      <alignment horizontal="center" shrinkToFit="0" vertical="center" wrapText="1"/>
    </xf>
    <xf borderId="5" fillId="0" fontId="7" numFmtId="0" xfId="0" applyAlignment="1" applyBorder="1" applyFont="1">
      <alignment horizontal="center" shrinkToFit="0" vertical="center" wrapText="1"/>
    </xf>
    <xf borderId="5" fillId="0" fontId="7" numFmtId="0" xfId="0" applyAlignment="1" applyBorder="1" applyFont="1">
      <alignment horizontal="left" shrinkToFit="0" vertical="center" wrapText="1"/>
    </xf>
    <xf borderId="4" fillId="0" fontId="8" numFmtId="0" xfId="0" applyAlignment="1" applyBorder="1" applyFont="1">
      <alignment horizontal="center" shrinkToFit="0" vertical="center" wrapText="1"/>
    </xf>
    <xf borderId="5" fillId="0" fontId="8" numFmtId="0" xfId="0" applyAlignment="1" applyBorder="1" applyFont="1">
      <alignment horizontal="center" shrinkToFit="0" vertical="center" wrapText="1"/>
    </xf>
    <xf borderId="5" fillId="0" fontId="8" numFmtId="0" xfId="0" applyAlignment="1" applyBorder="1" applyFont="1">
      <alignment horizontal="left" shrinkToFit="0" vertical="center" wrapText="1"/>
    </xf>
    <xf borderId="20" fillId="4" fontId="7" numFmtId="0" xfId="0" applyAlignment="1" applyBorder="1" applyFont="1">
      <alignment horizontal="center" shrinkToFit="0" vertical="center" wrapText="1"/>
    </xf>
    <xf borderId="10" fillId="4" fontId="7" numFmtId="0" xfId="0" applyAlignment="1" applyBorder="1" applyFont="1">
      <alignment horizontal="center" shrinkToFit="0" vertical="center" wrapText="1"/>
    </xf>
    <xf borderId="10" fillId="4" fontId="7" numFmtId="0" xfId="0" applyAlignment="1" applyBorder="1" applyFont="1">
      <alignment horizontal="left" shrinkToFit="0" vertical="center" wrapText="1"/>
    </xf>
    <xf borderId="21" fillId="0" fontId="3" numFmtId="0" xfId="0" applyBorder="1" applyFont="1"/>
    <xf borderId="22" fillId="0" fontId="3" numFmtId="0" xfId="0" applyBorder="1" applyFont="1"/>
    <xf borderId="23" fillId="2" fontId="9" numFmtId="0" xfId="0" applyAlignment="1" applyBorder="1" applyFont="1">
      <alignment horizontal="center" vertical="center"/>
    </xf>
    <xf borderId="24" fillId="0" fontId="3" numFmtId="0" xfId="0" applyBorder="1" applyFont="1"/>
    <xf borderId="25" fillId="0" fontId="3" numFmtId="0" xfId="0" applyBorder="1" applyFont="1"/>
    <xf borderId="26" fillId="2" fontId="1" numFmtId="165" xfId="0" applyAlignment="1" applyBorder="1" applyFont="1" applyNumberFormat="1">
      <alignment vertical="center"/>
    </xf>
    <xf borderId="27" fillId="2" fontId="1" numFmtId="165" xfId="0" applyAlignment="1" applyBorder="1" applyFont="1" applyNumberFormat="1">
      <alignment vertical="center"/>
    </xf>
    <xf borderId="7" fillId="2" fontId="10" numFmtId="0" xfId="0" applyAlignment="1" applyBorder="1" applyFont="1">
      <alignment horizontal="center" shrinkToFit="0" vertical="center" wrapText="1"/>
    </xf>
    <xf borderId="28" fillId="0" fontId="11" numFmtId="0" xfId="0" applyAlignment="1" applyBorder="1" applyFont="1">
      <alignment horizontal="left" shrinkToFit="0" vertical="center" wrapText="1"/>
    </xf>
    <xf borderId="29" fillId="0" fontId="3" numFmtId="0" xfId="0" applyBorder="1" applyFont="1"/>
    <xf borderId="0" fillId="0" fontId="9" numFmtId="0" xfId="0" applyAlignment="1" applyFont="1">
      <alignment horizontal="center"/>
    </xf>
    <xf borderId="0" fillId="0" fontId="1" numFmtId="166"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10</xdr:col>
      <xdr:colOff>200025</xdr:colOff>
      <xdr:row>9</xdr:row>
      <xdr:rowOff>28575</xdr:rowOff>
    </xdr:from>
    <xdr:ext cx="885825" cy="800100"/>
    <xdr:pic>
      <xdr:nvPicPr>
        <xdr:cNvPr descr="C:\Users\john.garcia\Desktop\2020-01-08.png" id="0" name="image1.png"/>
        <xdr:cNvPicPr preferRelativeResize="0"/>
      </xdr:nvPicPr>
      <xdr:blipFill>
        <a:blip cstate="print" r:embed="rId1"/>
        <a:stretch>
          <a:fillRect/>
        </a:stretch>
      </xdr:blipFill>
      <xdr:spPr>
        <a:prstGeom prst="rect">
          <a:avLst/>
        </a:prstGeom>
        <a:noFill/>
      </xdr:spPr>
    </xdr:pic>
    <xdr:clientData fLocksWithSheet="0"/>
  </xdr:oneCellAnchor>
  <xdr:oneCellAnchor>
    <xdr:from>
      <xdr:col>10</xdr:col>
      <xdr:colOff>200025</xdr:colOff>
      <xdr:row>1</xdr:row>
      <xdr:rowOff>0</xdr:rowOff>
    </xdr:from>
    <xdr:ext cx="885825" cy="800100"/>
    <xdr:pic>
      <xdr:nvPicPr>
        <xdr:cNvPr descr="C:\Users\john.garcia\Desktop\2020-01-08.png" id="0" name="image1.pn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142875</xdr:colOff>
      <xdr:row>1</xdr:row>
      <xdr:rowOff>76200</xdr:rowOff>
    </xdr:from>
    <xdr:ext cx="619125" cy="476250"/>
    <xdr:pic>
      <xdr:nvPicPr>
        <xdr:cNvPr descr="https://lh7-rt.googleusercontent.com/docsz/AD_4nXd98rAAs-uR_bCsXBbs0ErUeZkHNX1YCLtM4n0BPdVGLrdLYiZpzYTQp95eg5mn06PDyRkh_DcBE1AdGB7h1BxjTDAjkcH2GZ87Nz06c6sKlvYEdFiXysOb3SMAUMBpRHUsnV-DZ_MamuiohlWLgC4?key=G6f7dfbMPDvZ9omCoPWtVrjM" id="0" name="image2.png"/>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123825</xdr:colOff>
      <xdr:row>9</xdr:row>
      <xdr:rowOff>76200</xdr:rowOff>
    </xdr:from>
    <xdr:ext cx="619125" cy="476250"/>
    <xdr:pic>
      <xdr:nvPicPr>
        <xdr:cNvPr descr="https://lh7-rt.googleusercontent.com/docsz/AD_4nXd98rAAs-uR_bCsXBbs0ErUeZkHNX1YCLtM4n0BPdVGLrdLYiZpzYTQp95eg5mn06PDyRkh_DcBE1AdGB7h1BxjTDAjkcH2GZ87Nz06c6sKlvYEdFiXysOb3SMAUMBpRHUsnV-DZ_MamuiohlWLgC4?key=G6f7dfbMPDvZ9omCoPWtVrjM" id="0" name="image2.pn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6</xdr:col>
      <xdr:colOff>95250</xdr:colOff>
      <xdr:row>1</xdr:row>
      <xdr:rowOff>114300</xdr:rowOff>
    </xdr:from>
    <xdr:ext cx="885825" cy="723900"/>
    <xdr:pic>
      <xdr:nvPicPr>
        <xdr:cNvPr descr="C:\Users\john.garcia\Desktop\2020-01-08.png" id="0" name="image1.pn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200025</xdr:colOff>
      <xdr:row>1</xdr:row>
      <xdr:rowOff>95250</xdr:rowOff>
    </xdr:from>
    <xdr:ext cx="619125" cy="476250"/>
    <xdr:pic>
      <xdr:nvPicPr>
        <xdr:cNvPr descr="https://lh7-rt.googleusercontent.com/docsz/AD_4nXd98rAAs-uR_bCsXBbs0ErUeZkHNX1YCLtM4n0BPdVGLrdLYiZpzYTQp95eg5mn06PDyRkh_DcBE1AdGB7h1BxjTDAjkcH2GZ87Nz06c6sKlvYEdFiXysOb3SMAUMBpRHUsnV-DZ_MamuiohlWLgC4?key=G6f7dfbMPDvZ9omCoPWtVrjM" id="0" name="image2.png"/>
        <xdr:cNvPicPr preferRelativeResize="0"/>
      </xdr:nvPicPr>
      <xdr:blipFill>
        <a:blip cstate="print" r:embed="rId2"/>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5.14"/>
    <col customWidth="1" min="2" max="2" width="32.86"/>
    <col customWidth="1" min="3" max="3" width="9.43"/>
    <col customWidth="1" min="4" max="4" width="19.29"/>
    <col customWidth="1" min="5" max="5" width="6.43"/>
    <col customWidth="1" min="6" max="6" width="12.14"/>
    <col customWidth="1" min="7" max="7" width="13.57"/>
    <col customWidth="1" min="8" max="9" width="12.14"/>
    <col customWidth="1" min="10" max="10" width="15.14"/>
    <col customWidth="1" min="11" max="11" width="17.14"/>
    <col customWidth="1" min="12" max="26" width="10.71"/>
  </cols>
  <sheetData>
    <row r="1">
      <c r="A1" s="1"/>
      <c r="B1" s="1"/>
      <c r="C1" s="1"/>
      <c r="D1" s="1"/>
      <c r="E1" s="1"/>
      <c r="F1" s="1"/>
      <c r="G1" s="1"/>
      <c r="H1" s="1"/>
      <c r="I1" s="1"/>
      <c r="J1" s="1"/>
      <c r="K1" s="1"/>
      <c r="L1" s="1"/>
      <c r="M1" s="1"/>
      <c r="N1" s="1"/>
      <c r="O1" s="1"/>
      <c r="P1" s="1"/>
      <c r="Q1" s="1"/>
      <c r="R1" s="1"/>
      <c r="S1" s="1"/>
      <c r="T1" s="1"/>
      <c r="U1" s="1"/>
      <c r="V1" s="1"/>
      <c r="W1" s="1"/>
      <c r="X1" s="1"/>
      <c r="Y1" s="1"/>
      <c r="Z1" s="1"/>
    </row>
    <row r="2" ht="49.5" customHeight="1">
      <c r="A2" s="1"/>
      <c r="B2" s="2" t="s">
        <v>0</v>
      </c>
      <c r="C2" s="3"/>
      <c r="D2" s="3"/>
      <c r="E2" s="3"/>
      <c r="F2" s="3"/>
      <c r="G2" s="3"/>
      <c r="H2" s="3"/>
      <c r="I2" s="3"/>
      <c r="J2" s="3"/>
      <c r="K2" s="4"/>
      <c r="L2" s="1"/>
      <c r="M2" s="1"/>
      <c r="N2" s="1"/>
      <c r="O2" s="1"/>
      <c r="P2" s="1"/>
      <c r="Q2" s="1"/>
      <c r="R2" s="1"/>
      <c r="S2" s="1"/>
      <c r="T2" s="1"/>
      <c r="U2" s="1"/>
      <c r="V2" s="1"/>
      <c r="W2" s="1"/>
      <c r="X2" s="1"/>
      <c r="Y2" s="1"/>
      <c r="Z2" s="1"/>
    </row>
    <row r="3" ht="44.25" customHeight="1">
      <c r="A3" s="1"/>
      <c r="B3" s="5" t="s">
        <v>1</v>
      </c>
      <c r="C3" s="6" t="s">
        <v>2</v>
      </c>
      <c r="D3" s="7" t="s">
        <v>3</v>
      </c>
      <c r="E3" s="6" t="s">
        <v>4</v>
      </c>
      <c r="F3" s="6" t="s">
        <v>5</v>
      </c>
      <c r="G3" s="6" t="s">
        <v>6</v>
      </c>
      <c r="H3" s="7" t="s">
        <v>7</v>
      </c>
      <c r="I3" s="6" t="s">
        <v>8</v>
      </c>
      <c r="J3" s="6" t="s">
        <v>9</v>
      </c>
      <c r="K3" s="8" t="s">
        <v>10</v>
      </c>
      <c r="L3" s="1"/>
      <c r="M3" s="1"/>
      <c r="N3" s="1"/>
      <c r="O3" s="1"/>
      <c r="P3" s="1"/>
      <c r="Q3" s="1"/>
      <c r="R3" s="1"/>
      <c r="S3" s="1"/>
      <c r="T3" s="1"/>
      <c r="U3" s="1"/>
      <c r="V3" s="1"/>
      <c r="W3" s="1"/>
      <c r="X3" s="1"/>
      <c r="Y3" s="1"/>
      <c r="Z3" s="1"/>
    </row>
    <row r="4">
      <c r="A4" s="1"/>
      <c r="B4" s="9" t="s">
        <v>11</v>
      </c>
      <c r="C4" s="10">
        <v>2.0</v>
      </c>
      <c r="D4" s="11">
        <v>7769615.0</v>
      </c>
      <c r="E4" s="12">
        <v>0.08</v>
      </c>
      <c r="F4" s="13">
        <f t="shared" ref="F4:F6" si="1">+D4*E4</f>
        <v>621569.2</v>
      </c>
      <c r="G4" s="13">
        <f t="shared" ref="G4:G6" si="2">+D4+F4</f>
        <v>8391184.2</v>
      </c>
      <c r="H4" s="13">
        <f t="shared" ref="H4:H6" si="3">+G4*10%</f>
        <v>839118.42</v>
      </c>
      <c r="I4" s="13">
        <f t="shared" ref="I4:I6" si="4">+H4*19%</f>
        <v>159432.4998</v>
      </c>
      <c r="J4" s="13">
        <f t="shared" ref="J4:J6" si="5">+G4+I4</f>
        <v>8550616.7</v>
      </c>
      <c r="K4" s="14">
        <f t="shared" ref="K4:K6" si="6">+J4*1</f>
        <v>8550616.7</v>
      </c>
      <c r="L4" s="1"/>
      <c r="M4" s="1"/>
      <c r="N4" s="1"/>
      <c r="O4" s="1"/>
      <c r="P4" s="1"/>
      <c r="Q4" s="1"/>
      <c r="R4" s="1"/>
      <c r="S4" s="1"/>
      <c r="T4" s="1"/>
      <c r="U4" s="1"/>
      <c r="V4" s="1"/>
      <c r="W4" s="1"/>
      <c r="X4" s="1"/>
      <c r="Y4" s="1"/>
      <c r="Z4" s="1"/>
    </row>
    <row r="5">
      <c r="A5" s="1"/>
      <c r="B5" s="9" t="s">
        <v>12</v>
      </c>
      <c r="C5" s="10">
        <v>2.0</v>
      </c>
      <c r="D5" s="11">
        <v>2.602458E7</v>
      </c>
      <c r="E5" s="12">
        <v>0.08</v>
      </c>
      <c r="F5" s="13">
        <f t="shared" si="1"/>
        <v>2081966.4</v>
      </c>
      <c r="G5" s="13">
        <f t="shared" si="2"/>
        <v>28106546.4</v>
      </c>
      <c r="H5" s="13">
        <f t="shared" si="3"/>
        <v>2810654.64</v>
      </c>
      <c r="I5" s="13">
        <f t="shared" si="4"/>
        <v>534024.3816</v>
      </c>
      <c r="J5" s="13">
        <f t="shared" si="5"/>
        <v>28640570.78</v>
      </c>
      <c r="K5" s="14">
        <f t="shared" si="6"/>
        <v>28640570.78</v>
      </c>
      <c r="L5" s="1"/>
      <c r="M5" s="1"/>
      <c r="N5" s="1"/>
      <c r="O5" s="1"/>
      <c r="P5" s="1"/>
      <c r="Q5" s="1"/>
      <c r="R5" s="1"/>
      <c r="S5" s="1"/>
      <c r="T5" s="1"/>
      <c r="U5" s="1"/>
      <c r="V5" s="1"/>
      <c r="W5" s="1"/>
      <c r="X5" s="1"/>
      <c r="Y5" s="1"/>
      <c r="Z5" s="1"/>
    </row>
    <row r="6">
      <c r="A6" s="1"/>
      <c r="B6" s="9" t="s">
        <v>13</v>
      </c>
      <c r="C6" s="10">
        <v>1.0</v>
      </c>
      <c r="D6" s="11">
        <v>1.301229E7</v>
      </c>
      <c r="E6" s="12">
        <v>0.1</v>
      </c>
      <c r="F6" s="13">
        <f t="shared" si="1"/>
        <v>1301229</v>
      </c>
      <c r="G6" s="13">
        <f t="shared" si="2"/>
        <v>14313519</v>
      </c>
      <c r="H6" s="13">
        <f t="shared" si="3"/>
        <v>1431351.9</v>
      </c>
      <c r="I6" s="13">
        <f t="shared" si="4"/>
        <v>271956.861</v>
      </c>
      <c r="J6" s="13">
        <f t="shared" si="5"/>
        <v>14585475.86</v>
      </c>
      <c r="K6" s="14">
        <f t="shared" si="6"/>
        <v>14585475.86</v>
      </c>
      <c r="L6" s="1"/>
      <c r="M6" s="1"/>
      <c r="N6" s="1"/>
      <c r="O6" s="1"/>
      <c r="P6" s="1"/>
      <c r="Q6" s="1"/>
      <c r="R6" s="1"/>
      <c r="S6" s="1"/>
      <c r="T6" s="1"/>
      <c r="U6" s="1"/>
      <c r="V6" s="1"/>
      <c r="W6" s="1"/>
      <c r="X6" s="1"/>
      <c r="Y6" s="1"/>
      <c r="Z6" s="1"/>
    </row>
    <row r="7" ht="21.75" customHeight="1">
      <c r="A7" s="1"/>
      <c r="B7" s="15" t="s">
        <v>14</v>
      </c>
      <c r="C7" s="16"/>
      <c r="D7" s="16"/>
      <c r="E7" s="16"/>
      <c r="F7" s="16"/>
      <c r="G7" s="16"/>
      <c r="H7" s="16"/>
      <c r="I7" s="17"/>
      <c r="J7" s="18">
        <f t="shared" ref="J7:K7" si="7">SUM(J4:J6)</f>
        <v>51776663.34</v>
      </c>
      <c r="K7" s="19">
        <f t="shared" si="7"/>
        <v>51776663.34</v>
      </c>
      <c r="L7" s="1"/>
      <c r="M7" s="1"/>
      <c r="N7" s="1"/>
      <c r="O7" s="1"/>
      <c r="P7" s="1"/>
      <c r="Q7" s="1"/>
      <c r="R7" s="1"/>
      <c r="S7" s="1"/>
      <c r="T7" s="1"/>
      <c r="U7" s="1"/>
      <c r="V7" s="1"/>
      <c r="W7" s="1"/>
      <c r="X7" s="1"/>
      <c r="Y7" s="1"/>
      <c r="Z7" s="1"/>
    </row>
    <row r="8">
      <c r="A8" s="1"/>
      <c r="B8" s="20"/>
      <c r="C8" s="1"/>
      <c r="D8" s="1"/>
      <c r="E8" s="1"/>
      <c r="F8" s="1"/>
      <c r="G8" s="1"/>
      <c r="H8" s="1"/>
      <c r="I8" s="1"/>
      <c r="J8" s="21"/>
      <c r="K8" s="21"/>
      <c r="L8" s="1"/>
      <c r="M8" s="1"/>
      <c r="N8" s="1"/>
      <c r="O8" s="1"/>
      <c r="P8" s="1"/>
      <c r="Q8" s="1"/>
      <c r="R8" s="1"/>
      <c r="S8" s="1"/>
      <c r="T8" s="1"/>
      <c r="U8" s="1"/>
      <c r="V8" s="1"/>
      <c r="W8" s="1"/>
      <c r="X8" s="1"/>
      <c r="Y8" s="1"/>
      <c r="Z8" s="1"/>
    </row>
    <row r="9">
      <c r="A9" s="1"/>
      <c r="B9" s="1"/>
      <c r="C9" s="1"/>
      <c r="D9" s="1"/>
      <c r="E9" s="1"/>
      <c r="F9" s="1"/>
      <c r="G9" s="1"/>
      <c r="H9" s="1"/>
      <c r="I9" s="1"/>
      <c r="J9" s="1"/>
      <c r="K9" s="1"/>
      <c r="L9" s="1"/>
      <c r="M9" s="1"/>
      <c r="N9" s="1"/>
      <c r="O9" s="1"/>
      <c r="P9" s="1"/>
      <c r="Q9" s="1"/>
      <c r="R9" s="1"/>
      <c r="S9" s="1"/>
      <c r="T9" s="1"/>
      <c r="U9" s="1"/>
      <c r="V9" s="1"/>
      <c r="W9" s="1"/>
      <c r="X9" s="1"/>
      <c r="Y9" s="1"/>
      <c r="Z9" s="1"/>
    </row>
    <row r="10" ht="49.5" customHeight="1">
      <c r="A10" s="1"/>
      <c r="B10" s="2" t="s">
        <v>15</v>
      </c>
      <c r="C10" s="3"/>
      <c r="D10" s="3"/>
      <c r="E10" s="3"/>
      <c r="F10" s="3"/>
      <c r="G10" s="3"/>
      <c r="H10" s="3"/>
      <c r="I10" s="3"/>
      <c r="J10" s="3"/>
      <c r="K10" s="4"/>
      <c r="L10" s="1"/>
      <c r="M10" s="1"/>
      <c r="N10" s="1"/>
      <c r="O10" s="1"/>
      <c r="P10" s="1"/>
      <c r="Q10" s="1"/>
      <c r="R10" s="1"/>
      <c r="S10" s="1"/>
      <c r="T10" s="1"/>
      <c r="U10" s="1"/>
      <c r="V10" s="1"/>
      <c r="W10" s="1"/>
      <c r="X10" s="1"/>
      <c r="Y10" s="1"/>
      <c r="Z10" s="1"/>
    </row>
    <row r="11" ht="41.25" customHeight="1">
      <c r="A11" s="1"/>
      <c r="B11" s="5" t="s">
        <v>1</v>
      </c>
      <c r="C11" s="6" t="s">
        <v>2</v>
      </c>
      <c r="D11" s="7" t="s">
        <v>3</v>
      </c>
      <c r="E11" s="6" t="s">
        <v>4</v>
      </c>
      <c r="F11" s="6" t="s">
        <v>5</v>
      </c>
      <c r="G11" s="6" t="s">
        <v>6</v>
      </c>
      <c r="H11" s="7" t="s">
        <v>7</v>
      </c>
      <c r="I11" s="6" t="s">
        <v>8</v>
      </c>
      <c r="J11" s="6" t="s">
        <v>9</v>
      </c>
      <c r="K11" s="8" t="s">
        <v>16</v>
      </c>
      <c r="L11" s="1"/>
      <c r="M11" s="1"/>
      <c r="N11" s="1"/>
      <c r="O11" s="1"/>
      <c r="P11" s="1"/>
      <c r="Q11" s="1"/>
      <c r="R11" s="1"/>
      <c r="S11" s="1"/>
      <c r="T11" s="1"/>
      <c r="U11" s="1"/>
      <c r="V11" s="1"/>
      <c r="W11" s="1"/>
      <c r="X11" s="1"/>
      <c r="Y11" s="1"/>
      <c r="Z11" s="1"/>
    </row>
    <row r="12">
      <c r="A12" s="1"/>
      <c r="B12" s="9" t="s">
        <v>11</v>
      </c>
      <c r="C12" s="10">
        <v>2.0</v>
      </c>
      <c r="D12" s="11">
        <v>7897092.0</v>
      </c>
      <c r="E12" s="12">
        <v>0.08</v>
      </c>
      <c r="F12" s="13">
        <f t="shared" ref="F12:F14" si="8">+D12*E12</f>
        <v>631767.36</v>
      </c>
      <c r="G12" s="13">
        <f t="shared" ref="G12:G14" si="9">+D12+F12</f>
        <v>8528859.36</v>
      </c>
      <c r="H12" s="13">
        <f t="shared" ref="H12:H14" si="10">+G12*10%</f>
        <v>852885.936</v>
      </c>
      <c r="I12" s="13">
        <f t="shared" ref="I12:I14" si="11">+H12*19%</f>
        <v>162048.3278</v>
      </c>
      <c r="J12" s="13">
        <f t="shared" ref="J12:J14" si="12">+G12+I12</f>
        <v>8690907.688</v>
      </c>
      <c r="K12" s="14">
        <f t="shared" ref="K12:K14" si="13">+J12*5</f>
        <v>43454538.44</v>
      </c>
      <c r="L12" s="1"/>
      <c r="M12" s="1"/>
      <c r="N12" s="1"/>
      <c r="O12" s="1"/>
      <c r="P12" s="1"/>
      <c r="Q12" s="1"/>
      <c r="R12" s="1"/>
      <c r="S12" s="1"/>
      <c r="T12" s="1"/>
      <c r="U12" s="1"/>
      <c r="V12" s="1"/>
      <c r="W12" s="1"/>
      <c r="X12" s="1"/>
      <c r="Y12" s="1"/>
      <c r="Z12" s="1"/>
    </row>
    <row r="13">
      <c r="A13" s="1"/>
      <c r="B13" s="9" t="s">
        <v>12</v>
      </c>
      <c r="C13" s="10">
        <v>2.0</v>
      </c>
      <c r="D13" s="11">
        <v>2.645163E7</v>
      </c>
      <c r="E13" s="12">
        <v>0.08</v>
      </c>
      <c r="F13" s="13">
        <f t="shared" si="8"/>
        <v>2116130.4</v>
      </c>
      <c r="G13" s="13">
        <f t="shared" si="9"/>
        <v>28567760.4</v>
      </c>
      <c r="H13" s="13">
        <f t="shared" si="10"/>
        <v>2856776.04</v>
      </c>
      <c r="I13" s="13">
        <f t="shared" si="11"/>
        <v>542787.4476</v>
      </c>
      <c r="J13" s="13">
        <f t="shared" si="12"/>
        <v>29110547.85</v>
      </c>
      <c r="K13" s="14">
        <f t="shared" si="13"/>
        <v>145552739.2</v>
      </c>
      <c r="L13" s="1"/>
      <c r="M13" s="1"/>
      <c r="N13" s="1"/>
      <c r="O13" s="1"/>
      <c r="P13" s="1"/>
      <c r="Q13" s="1"/>
      <c r="R13" s="1"/>
      <c r="S13" s="1"/>
      <c r="T13" s="1"/>
      <c r="U13" s="1"/>
      <c r="V13" s="1"/>
      <c r="W13" s="1"/>
      <c r="X13" s="1"/>
      <c r="Y13" s="1"/>
      <c r="Z13" s="1"/>
    </row>
    <row r="14">
      <c r="A14" s="1"/>
      <c r="B14" s="9" t="s">
        <v>13</v>
      </c>
      <c r="C14" s="10">
        <v>1.0</v>
      </c>
      <c r="D14" s="11">
        <v>1.3225815E7</v>
      </c>
      <c r="E14" s="12">
        <v>0.1</v>
      </c>
      <c r="F14" s="13">
        <f t="shared" si="8"/>
        <v>1322581.5</v>
      </c>
      <c r="G14" s="13">
        <f t="shared" si="9"/>
        <v>14548396.5</v>
      </c>
      <c r="H14" s="13">
        <f t="shared" si="10"/>
        <v>1454839.65</v>
      </c>
      <c r="I14" s="13">
        <f t="shared" si="11"/>
        <v>276419.5335</v>
      </c>
      <c r="J14" s="13">
        <f t="shared" si="12"/>
        <v>14824816.03</v>
      </c>
      <c r="K14" s="14">
        <f t="shared" si="13"/>
        <v>74124080.17</v>
      </c>
      <c r="L14" s="1"/>
      <c r="M14" s="1"/>
      <c r="N14" s="1"/>
      <c r="O14" s="1"/>
      <c r="P14" s="1"/>
      <c r="Q14" s="1"/>
      <c r="R14" s="1"/>
      <c r="S14" s="1"/>
      <c r="T14" s="1"/>
      <c r="U14" s="1"/>
      <c r="V14" s="1"/>
      <c r="W14" s="1"/>
      <c r="X14" s="1"/>
      <c r="Y14" s="1"/>
      <c r="Z14" s="1"/>
    </row>
    <row r="15" ht="21.75" customHeight="1">
      <c r="A15" s="1"/>
      <c r="B15" s="15" t="s">
        <v>14</v>
      </c>
      <c r="C15" s="16"/>
      <c r="D15" s="16"/>
      <c r="E15" s="16"/>
      <c r="F15" s="16"/>
      <c r="G15" s="16"/>
      <c r="H15" s="16"/>
      <c r="I15" s="17"/>
      <c r="J15" s="18">
        <f t="shared" ref="J15:K15" si="14">SUM(J12:J14)</f>
        <v>52626271.57</v>
      </c>
      <c r="K15" s="19">
        <f t="shared" si="14"/>
        <v>263131357.8</v>
      </c>
      <c r="L15" s="1"/>
      <c r="M15" s="1"/>
      <c r="N15" s="1"/>
      <c r="O15" s="1"/>
      <c r="P15" s="1"/>
      <c r="Q15" s="1"/>
      <c r="R15" s="1"/>
      <c r="S15" s="1"/>
      <c r="T15" s="1"/>
      <c r="U15" s="1"/>
      <c r="V15" s="1"/>
      <c r="W15" s="1"/>
      <c r="X15" s="1"/>
      <c r="Y15" s="1"/>
      <c r="Z15" s="1"/>
    </row>
    <row r="16">
      <c r="A16" s="1"/>
      <c r="B16" s="1"/>
      <c r="C16" s="1"/>
      <c r="D16" s="1"/>
      <c r="E16" s="1"/>
      <c r="F16" s="1"/>
      <c r="G16" s="1"/>
      <c r="H16" s="1"/>
      <c r="I16" s="1"/>
      <c r="J16" s="1"/>
      <c r="K16" s="1"/>
      <c r="L16" s="1"/>
      <c r="M16" s="1"/>
      <c r="N16" s="1"/>
      <c r="O16" s="1"/>
      <c r="P16" s="1"/>
      <c r="Q16" s="1"/>
      <c r="R16" s="1"/>
      <c r="S16" s="1"/>
      <c r="T16" s="1"/>
      <c r="U16" s="1"/>
      <c r="V16" s="1"/>
      <c r="W16" s="1"/>
      <c r="X16" s="1"/>
      <c r="Y16" s="1"/>
      <c r="Z16" s="1"/>
    </row>
    <row r="17">
      <c r="A17" s="1"/>
      <c r="B17" s="1"/>
      <c r="C17" s="1"/>
      <c r="D17" s="1"/>
      <c r="E17" s="1"/>
      <c r="F17" s="1"/>
      <c r="G17" s="1"/>
      <c r="H17" s="1"/>
      <c r="I17" s="1"/>
      <c r="J17" s="1"/>
      <c r="K17" s="1"/>
      <c r="L17" s="1"/>
      <c r="M17" s="1"/>
      <c r="N17" s="1"/>
      <c r="O17" s="1"/>
      <c r="P17" s="1"/>
      <c r="Q17" s="1"/>
      <c r="R17" s="1"/>
      <c r="S17" s="1"/>
      <c r="T17" s="1"/>
      <c r="U17" s="1"/>
      <c r="V17" s="1"/>
      <c r="W17" s="1"/>
      <c r="X17" s="1"/>
      <c r="Y17" s="1"/>
      <c r="Z17" s="1"/>
    </row>
    <row r="18" ht="15.75" customHeight="1">
      <c r="A18" s="1"/>
      <c r="B18" s="1"/>
      <c r="C18" s="1"/>
      <c r="D18" s="1"/>
      <c r="E18" s="1"/>
      <c r="F18" s="1"/>
      <c r="G18" s="1"/>
      <c r="H18" s="1"/>
      <c r="I18" s="1"/>
      <c r="J18" s="1"/>
      <c r="K18" s="1"/>
      <c r="L18" s="1"/>
      <c r="M18" s="1"/>
      <c r="N18" s="1"/>
      <c r="O18" s="1"/>
      <c r="P18" s="1"/>
      <c r="Q18" s="1"/>
      <c r="R18" s="1"/>
      <c r="S18" s="1"/>
      <c r="T18" s="1"/>
      <c r="U18" s="1"/>
      <c r="V18" s="1"/>
      <c r="W18" s="1"/>
      <c r="X18" s="1"/>
      <c r="Y18" s="1"/>
      <c r="Z18" s="1"/>
    </row>
    <row r="19" ht="15.75" customHeight="1">
      <c r="A19" s="1"/>
      <c r="B19" s="1"/>
      <c r="C19" s="1"/>
      <c r="D19" s="1"/>
      <c r="E19" s="1"/>
      <c r="F19" s="1"/>
      <c r="G19" s="1"/>
      <c r="H19" s="1"/>
      <c r="I19" s="1"/>
      <c r="J19" s="1"/>
      <c r="K19" s="1"/>
      <c r="L19" s="1"/>
      <c r="M19" s="1"/>
      <c r="N19" s="1"/>
      <c r="O19" s="1"/>
      <c r="P19" s="1"/>
      <c r="Q19" s="1"/>
      <c r="R19" s="1"/>
      <c r="S19" s="1"/>
      <c r="T19" s="1"/>
      <c r="U19" s="1"/>
      <c r="V19" s="1"/>
      <c r="W19" s="1"/>
      <c r="X19" s="1"/>
      <c r="Y19" s="1"/>
      <c r="Z19" s="1"/>
    </row>
    <row r="20" ht="15.75" customHeight="1">
      <c r="A20" s="1"/>
      <c r="B20" s="1"/>
      <c r="C20" s="1"/>
      <c r="D20" s="1"/>
      <c r="E20" s="1"/>
      <c r="F20" s="1"/>
      <c r="G20" s="1"/>
      <c r="H20" s="1"/>
      <c r="I20" s="1"/>
      <c r="J20" s="1"/>
      <c r="K20" s="1"/>
      <c r="L20" s="1"/>
      <c r="M20" s="1"/>
      <c r="N20" s="1"/>
      <c r="O20" s="1"/>
      <c r="P20" s="1"/>
      <c r="Q20" s="1"/>
      <c r="R20" s="1"/>
      <c r="S20" s="1"/>
      <c r="T20" s="1"/>
      <c r="U20" s="1"/>
      <c r="V20" s="1"/>
      <c r="W20" s="1"/>
      <c r="X20" s="1"/>
      <c r="Y20" s="1"/>
      <c r="Z20" s="1"/>
    </row>
    <row r="21" ht="15.75" customHeight="1">
      <c r="A21" s="1"/>
      <c r="B21" s="1"/>
      <c r="C21" s="1"/>
      <c r="D21" s="1"/>
      <c r="E21" s="1"/>
      <c r="F21" s="1"/>
      <c r="G21" s="1"/>
      <c r="H21" s="1"/>
      <c r="I21" s="1"/>
      <c r="J21" s="1"/>
      <c r="K21" s="1"/>
      <c r="L21" s="1"/>
      <c r="M21" s="1"/>
      <c r="N21" s="1"/>
      <c r="O21" s="1"/>
      <c r="P21" s="1"/>
      <c r="Q21" s="1"/>
      <c r="R21" s="1"/>
      <c r="S21" s="1"/>
      <c r="T21" s="1"/>
      <c r="U21" s="1"/>
      <c r="V21" s="1"/>
      <c r="W21" s="1"/>
      <c r="X21" s="1"/>
      <c r="Y21" s="1"/>
      <c r="Z21" s="1"/>
    </row>
    <row r="22" ht="15.75" customHeight="1">
      <c r="A22" s="1"/>
      <c r="B22" s="1"/>
      <c r="C22" s="1"/>
      <c r="D22" s="1"/>
      <c r="E22" s="1"/>
      <c r="F22" s="1"/>
      <c r="G22" s="1"/>
      <c r="H22" s="1"/>
      <c r="I22" s="1"/>
      <c r="J22" s="1"/>
      <c r="K22" s="1"/>
      <c r="L22" s="1"/>
      <c r="M22" s="1"/>
      <c r="N22" s="1"/>
      <c r="O22" s="1"/>
      <c r="P22" s="1"/>
      <c r="Q22" s="1"/>
      <c r="R22" s="1"/>
      <c r="S22" s="1"/>
      <c r="T22" s="1"/>
      <c r="U22" s="1"/>
      <c r="V22" s="1"/>
      <c r="W22" s="1"/>
      <c r="X22" s="1"/>
      <c r="Y22" s="1"/>
      <c r="Z22" s="1"/>
    </row>
    <row r="23" ht="15.75" customHeight="1">
      <c r="A23" s="1"/>
      <c r="B23" s="1"/>
      <c r="C23" s="1"/>
      <c r="D23" s="1"/>
      <c r="E23" s="1"/>
      <c r="F23" s="1"/>
      <c r="G23" s="1"/>
      <c r="H23" s="1"/>
      <c r="I23" s="1"/>
      <c r="J23" s="1"/>
      <c r="K23" s="1"/>
      <c r="L23" s="1"/>
      <c r="M23" s="1"/>
      <c r="N23" s="1"/>
      <c r="O23" s="1"/>
      <c r="P23" s="1"/>
      <c r="Q23" s="1"/>
      <c r="R23" s="1"/>
      <c r="S23" s="1"/>
      <c r="T23" s="1"/>
      <c r="U23" s="1"/>
      <c r="V23" s="1"/>
      <c r="W23" s="1"/>
      <c r="X23" s="1"/>
      <c r="Y23" s="1"/>
      <c r="Z23" s="1"/>
    </row>
    <row r="24" ht="15.75" customHeight="1">
      <c r="A24" s="1"/>
      <c r="B24" s="1"/>
      <c r="C24" s="1"/>
      <c r="D24" s="1"/>
      <c r="E24" s="1"/>
      <c r="F24" s="1"/>
      <c r="G24" s="1"/>
      <c r="H24" s="1"/>
      <c r="I24" s="1"/>
      <c r="J24" s="1"/>
      <c r="K24" s="1"/>
      <c r="L24" s="1"/>
      <c r="M24" s="1"/>
      <c r="N24" s="1"/>
      <c r="O24" s="1"/>
      <c r="P24" s="1"/>
      <c r="Q24" s="1"/>
      <c r="R24" s="1"/>
      <c r="S24" s="1"/>
      <c r="T24" s="1"/>
      <c r="U24" s="1"/>
      <c r="V24" s="1"/>
      <c r="W24" s="1"/>
      <c r="X24" s="1"/>
      <c r="Y24" s="1"/>
      <c r="Z24" s="1"/>
    </row>
    <row r="25" ht="15.75" customHeight="1">
      <c r="A25" s="1"/>
      <c r="B25" s="1"/>
      <c r="C25" s="1"/>
      <c r="D25" s="1"/>
      <c r="E25" s="1"/>
      <c r="F25" s="1"/>
      <c r="G25" s="1"/>
      <c r="H25" s="1"/>
      <c r="I25" s="1"/>
      <c r="J25" s="1"/>
      <c r="K25" s="1"/>
      <c r="L25" s="1"/>
      <c r="M25" s="1"/>
      <c r="N25" s="1"/>
      <c r="O25" s="1"/>
      <c r="P25" s="1"/>
      <c r="Q25" s="1"/>
      <c r="R25" s="1"/>
      <c r="S25" s="1"/>
      <c r="T25" s="1"/>
      <c r="U25" s="1"/>
      <c r="V25" s="1"/>
      <c r="W25" s="1"/>
      <c r="X25" s="1"/>
      <c r="Y25" s="1"/>
      <c r="Z25" s="1"/>
    </row>
    <row r="26" ht="15.75" customHeight="1">
      <c r="A26" s="1"/>
      <c r="B26" s="1"/>
      <c r="C26" s="1"/>
      <c r="D26" s="1"/>
      <c r="E26" s="1"/>
      <c r="F26" s="1"/>
      <c r="G26" s="1"/>
      <c r="H26" s="1"/>
      <c r="I26" s="1"/>
      <c r="J26" s="1"/>
      <c r="K26" s="1"/>
      <c r="L26" s="1"/>
      <c r="M26" s="1"/>
      <c r="N26" s="1"/>
      <c r="O26" s="1"/>
      <c r="P26" s="1"/>
      <c r="Q26" s="1"/>
      <c r="R26" s="1"/>
      <c r="S26" s="1"/>
      <c r="T26" s="1"/>
      <c r="U26" s="1"/>
      <c r="V26" s="1"/>
      <c r="W26" s="1"/>
      <c r="X26" s="1"/>
      <c r="Y26" s="1"/>
      <c r="Z26" s="1"/>
    </row>
    <row r="27" ht="15.75" customHeight="1">
      <c r="A27" s="1"/>
      <c r="B27" s="1"/>
      <c r="C27" s="1"/>
      <c r="D27" s="1"/>
      <c r="E27" s="1"/>
      <c r="F27" s="1"/>
      <c r="G27" s="1"/>
      <c r="H27" s="1"/>
      <c r="I27" s="1"/>
      <c r="J27" s="1"/>
      <c r="K27" s="1"/>
      <c r="L27" s="1"/>
      <c r="M27" s="1"/>
      <c r="N27" s="1"/>
      <c r="O27" s="1"/>
      <c r="P27" s="1"/>
      <c r="Q27" s="1"/>
      <c r="R27" s="1"/>
      <c r="S27" s="1"/>
      <c r="T27" s="1"/>
      <c r="U27" s="1"/>
      <c r="V27" s="1"/>
      <c r="W27" s="1"/>
      <c r="X27" s="1"/>
      <c r="Y27" s="1"/>
      <c r="Z27" s="1"/>
    </row>
    <row r="28" ht="15.75" customHeight="1">
      <c r="A28" s="1"/>
      <c r="B28" s="1"/>
      <c r="C28" s="1"/>
      <c r="D28" s="1"/>
      <c r="E28" s="1"/>
      <c r="F28" s="1"/>
      <c r="G28" s="1"/>
      <c r="H28" s="1"/>
      <c r="I28" s="1"/>
      <c r="J28" s="1"/>
      <c r="K28" s="1"/>
      <c r="L28" s="1"/>
      <c r="M28" s="1"/>
      <c r="N28" s="1"/>
      <c r="O28" s="1"/>
      <c r="P28" s="1"/>
      <c r="Q28" s="1"/>
      <c r="R28" s="1"/>
      <c r="S28" s="1"/>
      <c r="T28" s="1"/>
      <c r="U28" s="1"/>
      <c r="V28" s="1"/>
      <c r="W28" s="1"/>
      <c r="X28" s="1"/>
      <c r="Y28" s="1"/>
      <c r="Z28" s="1"/>
    </row>
    <row r="29" ht="15.75" customHeight="1">
      <c r="A29" s="1"/>
      <c r="B29" s="1"/>
      <c r="C29" s="1"/>
      <c r="D29" s="1"/>
      <c r="E29" s="1"/>
      <c r="F29" s="1"/>
      <c r="G29" s="1"/>
      <c r="H29" s="1"/>
      <c r="I29" s="1"/>
      <c r="J29" s="1"/>
      <c r="K29" s="1"/>
      <c r="L29" s="1"/>
      <c r="M29" s="1"/>
      <c r="N29" s="1"/>
      <c r="O29" s="1"/>
      <c r="P29" s="1"/>
      <c r="Q29" s="1"/>
      <c r="R29" s="1"/>
      <c r="S29" s="1"/>
      <c r="T29" s="1"/>
      <c r="U29" s="1"/>
      <c r="V29" s="1"/>
      <c r="W29" s="1"/>
      <c r="X29" s="1"/>
      <c r="Y29" s="1"/>
      <c r="Z29" s="1"/>
    </row>
    <row r="30"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row>
    <row r="31" ht="15.75" customHeight="1">
      <c r="A31" s="1"/>
      <c r="B31" s="1"/>
      <c r="C31" s="1"/>
      <c r="D31" s="1"/>
      <c r="E31" s="1"/>
      <c r="F31" s="1"/>
      <c r="G31" s="1"/>
      <c r="H31" s="1"/>
      <c r="I31" s="1"/>
      <c r="J31" s="1"/>
      <c r="K31" s="1"/>
      <c r="L31" s="1"/>
      <c r="M31" s="1"/>
      <c r="N31" s="1"/>
      <c r="O31" s="1"/>
      <c r="P31" s="1"/>
      <c r="Q31" s="1"/>
      <c r="R31" s="1"/>
      <c r="S31" s="1"/>
      <c r="T31" s="1"/>
      <c r="U31" s="1"/>
      <c r="V31" s="1"/>
      <c r="W31" s="1"/>
      <c r="X31" s="1"/>
      <c r="Y31" s="1"/>
      <c r="Z31" s="1"/>
    </row>
    <row r="32" ht="15.75" customHeight="1">
      <c r="A32" s="1"/>
      <c r="B32" s="1"/>
      <c r="C32" s="1"/>
      <c r="D32" s="1"/>
      <c r="E32" s="1"/>
      <c r="F32" s="1"/>
      <c r="G32" s="1"/>
      <c r="H32" s="1"/>
      <c r="I32" s="1"/>
      <c r="J32" s="1"/>
      <c r="K32" s="1"/>
      <c r="L32" s="1"/>
      <c r="M32" s="1"/>
      <c r="N32" s="1"/>
      <c r="O32" s="1"/>
      <c r="P32" s="1"/>
      <c r="Q32" s="1"/>
      <c r="R32" s="1"/>
      <c r="S32" s="1"/>
      <c r="T32" s="1"/>
      <c r="U32" s="1"/>
      <c r="V32" s="1"/>
      <c r="W32" s="1"/>
      <c r="X32" s="1"/>
      <c r="Y32" s="1"/>
      <c r="Z32" s="1"/>
    </row>
    <row r="33"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ht="15.75" customHeight="1">
      <c r="A34" s="1"/>
      <c r="B34" s="1"/>
      <c r="C34" s="1"/>
      <c r="D34" s="1"/>
      <c r="E34" s="1"/>
      <c r="F34" s="1"/>
      <c r="G34" s="1"/>
      <c r="H34" s="1"/>
      <c r="I34" s="1"/>
      <c r="J34" s="1"/>
      <c r="K34" s="1"/>
      <c r="L34" s="1"/>
      <c r="M34" s="1"/>
      <c r="N34" s="1"/>
      <c r="O34" s="1"/>
      <c r="P34" s="1"/>
      <c r="Q34" s="1"/>
      <c r="R34" s="1"/>
      <c r="S34" s="1"/>
      <c r="T34" s="1"/>
      <c r="U34" s="1"/>
      <c r="V34" s="1"/>
      <c r="W34" s="1"/>
      <c r="X34" s="1"/>
      <c r="Y34" s="1"/>
      <c r="Z34" s="1"/>
    </row>
    <row r="35" ht="15.75" customHeight="1">
      <c r="A35" s="1"/>
      <c r="B35" s="1"/>
      <c r="C35" s="1"/>
      <c r="D35" s="1"/>
      <c r="E35" s="1"/>
      <c r="F35" s="1"/>
      <c r="G35" s="1"/>
      <c r="H35" s="1"/>
      <c r="I35" s="1"/>
      <c r="J35" s="1"/>
      <c r="K35" s="1"/>
      <c r="L35" s="1"/>
      <c r="M35" s="1"/>
      <c r="N35" s="1"/>
      <c r="O35" s="1"/>
      <c r="P35" s="1"/>
      <c r="Q35" s="1"/>
      <c r="R35" s="1"/>
      <c r="S35" s="1"/>
      <c r="T35" s="1"/>
      <c r="U35" s="1"/>
      <c r="V35" s="1"/>
      <c r="W35" s="1"/>
      <c r="X35" s="1"/>
      <c r="Y35" s="1"/>
      <c r="Z35" s="1"/>
    </row>
    <row r="36"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sheetData>
  <mergeCells count="4">
    <mergeCell ref="B2:K2"/>
    <mergeCell ref="B7:I7"/>
    <mergeCell ref="B10:K10"/>
    <mergeCell ref="B15:I15"/>
  </mergeCells>
  <printOptions/>
  <pageMargins bottom="0.75" footer="0.0" header="0.0" left="0.7" right="0.7" top="0.75"/>
  <pageSetup paperSize="9" scale="56"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1.43"/>
    <col customWidth="1" min="2" max="2" width="6.71"/>
    <col customWidth="1" min="3" max="3" width="9.71"/>
    <col customWidth="1" min="4" max="4" width="12.57"/>
    <col customWidth="1" min="5" max="5" width="66.71"/>
    <col customWidth="1" min="6" max="6" width="12.86"/>
    <col customWidth="1" min="7" max="7" width="14.29"/>
    <col customWidth="1" min="8" max="27" width="10.71"/>
  </cols>
  <sheetData>
    <row r="1">
      <c r="A1" s="1"/>
      <c r="B1" s="1"/>
      <c r="C1" s="1"/>
      <c r="D1" s="1"/>
      <c r="E1" s="1"/>
      <c r="F1" s="1"/>
      <c r="G1" s="1"/>
      <c r="H1" s="1"/>
      <c r="I1" s="1"/>
      <c r="J1" s="1"/>
      <c r="K1" s="1"/>
      <c r="L1" s="1"/>
      <c r="M1" s="1"/>
      <c r="N1" s="1"/>
      <c r="O1" s="1"/>
      <c r="P1" s="1"/>
      <c r="Q1" s="1"/>
      <c r="R1" s="1"/>
      <c r="S1" s="1"/>
      <c r="T1" s="1"/>
      <c r="U1" s="1"/>
      <c r="V1" s="1"/>
      <c r="W1" s="1"/>
      <c r="X1" s="1"/>
      <c r="Y1" s="1"/>
      <c r="Z1" s="1"/>
      <c r="AA1" s="1"/>
    </row>
    <row r="2" ht="56.25" customHeight="1">
      <c r="A2" s="1"/>
      <c r="B2" s="2" t="s">
        <v>17</v>
      </c>
      <c r="C2" s="3"/>
      <c r="D2" s="3"/>
      <c r="E2" s="3"/>
      <c r="F2" s="3"/>
      <c r="G2" s="4"/>
      <c r="H2" s="1"/>
      <c r="I2" s="1"/>
      <c r="J2" s="1"/>
      <c r="K2" s="1"/>
      <c r="L2" s="1"/>
      <c r="M2" s="1"/>
      <c r="N2" s="1"/>
      <c r="O2" s="1"/>
      <c r="P2" s="1"/>
      <c r="Q2" s="1"/>
      <c r="R2" s="1"/>
      <c r="S2" s="1"/>
      <c r="T2" s="1"/>
      <c r="U2" s="1"/>
      <c r="V2" s="1"/>
      <c r="W2" s="1"/>
      <c r="X2" s="1"/>
      <c r="Y2" s="1"/>
      <c r="Z2" s="1"/>
      <c r="AA2" s="1"/>
    </row>
    <row r="3" ht="53.25" customHeight="1">
      <c r="A3" s="1"/>
      <c r="B3" s="22" t="s">
        <v>18</v>
      </c>
      <c r="C3" s="23" t="s">
        <v>2</v>
      </c>
      <c r="D3" s="23" t="s">
        <v>19</v>
      </c>
      <c r="E3" s="23" t="s">
        <v>20</v>
      </c>
      <c r="F3" s="23" t="s">
        <v>21</v>
      </c>
      <c r="G3" s="24" t="s">
        <v>22</v>
      </c>
      <c r="H3" s="1"/>
      <c r="I3" s="1"/>
      <c r="J3" s="1"/>
      <c r="K3" s="1"/>
      <c r="L3" s="1"/>
      <c r="M3" s="1"/>
      <c r="N3" s="1"/>
      <c r="O3" s="1"/>
      <c r="P3" s="1"/>
      <c r="Q3" s="1"/>
      <c r="R3" s="1"/>
      <c r="S3" s="1"/>
      <c r="T3" s="1"/>
      <c r="U3" s="1"/>
      <c r="V3" s="1"/>
      <c r="W3" s="1"/>
      <c r="X3" s="1"/>
      <c r="Y3" s="1"/>
      <c r="Z3" s="1"/>
      <c r="AA3" s="1"/>
    </row>
    <row r="4" ht="51.0" customHeight="1">
      <c r="A4" s="1"/>
      <c r="B4" s="25">
        <v>1.0</v>
      </c>
      <c r="C4" s="26">
        <v>3.0</v>
      </c>
      <c r="D4" s="26" t="s">
        <v>23</v>
      </c>
      <c r="E4" s="27" t="s">
        <v>24</v>
      </c>
      <c r="F4" s="28">
        <v>3789119.0</v>
      </c>
      <c r="G4" s="29">
        <f>F4*30</f>
        <v>113673570</v>
      </c>
      <c r="H4" s="1"/>
      <c r="I4" s="1"/>
      <c r="J4" s="1"/>
      <c r="K4" s="1"/>
      <c r="L4" s="1"/>
      <c r="M4" s="1"/>
      <c r="N4" s="1"/>
      <c r="O4" s="1"/>
      <c r="P4" s="1"/>
      <c r="Q4" s="1"/>
      <c r="R4" s="1"/>
      <c r="S4" s="1"/>
      <c r="T4" s="1"/>
      <c r="U4" s="1"/>
      <c r="V4" s="1"/>
      <c r="W4" s="1"/>
      <c r="X4" s="1"/>
      <c r="Y4" s="1"/>
      <c r="Z4" s="1"/>
      <c r="AA4" s="1"/>
    </row>
    <row r="5">
      <c r="A5" s="1"/>
      <c r="B5" s="30"/>
      <c r="C5" s="31"/>
      <c r="D5" s="31"/>
      <c r="E5" s="32" t="s">
        <v>25</v>
      </c>
      <c r="F5" s="31"/>
      <c r="G5" s="33"/>
      <c r="H5" s="1"/>
      <c r="I5" s="1"/>
      <c r="J5" s="1"/>
      <c r="K5" s="1"/>
      <c r="L5" s="1"/>
      <c r="M5" s="1"/>
      <c r="N5" s="1"/>
      <c r="O5" s="1"/>
      <c r="P5" s="1"/>
      <c r="Q5" s="1"/>
      <c r="R5" s="1"/>
      <c r="S5" s="1"/>
      <c r="T5" s="1"/>
      <c r="U5" s="1"/>
      <c r="V5" s="1"/>
      <c r="W5" s="1"/>
      <c r="X5" s="1"/>
      <c r="Y5" s="1"/>
      <c r="Z5" s="1"/>
      <c r="AA5" s="1"/>
    </row>
    <row r="6">
      <c r="A6" s="1"/>
      <c r="B6" s="30"/>
      <c r="C6" s="31"/>
      <c r="D6" s="31"/>
      <c r="E6" s="32" t="s">
        <v>26</v>
      </c>
      <c r="F6" s="31"/>
      <c r="G6" s="33"/>
      <c r="H6" s="1"/>
      <c r="I6" s="1"/>
      <c r="J6" s="1"/>
      <c r="K6" s="1"/>
      <c r="L6" s="1"/>
      <c r="M6" s="1"/>
      <c r="N6" s="1"/>
      <c r="O6" s="1"/>
      <c r="P6" s="1"/>
      <c r="Q6" s="1"/>
      <c r="R6" s="1"/>
      <c r="S6" s="1"/>
      <c r="T6" s="1"/>
      <c r="U6" s="1"/>
      <c r="V6" s="1"/>
      <c r="W6" s="1"/>
      <c r="X6" s="1"/>
      <c r="Y6" s="1"/>
      <c r="Z6" s="1"/>
      <c r="AA6" s="1"/>
    </row>
    <row r="7">
      <c r="A7" s="1"/>
      <c r="B7" s="30"/>
      <c r="C7" s="31"/>
      <c r="D7" s="31"/>
      <c r="E7" s="32" t="s">
        <v>27</v>
      </c>
      <c r="F7" s="31"/>
      <c r="G7" s="33"/>
      <c r="H7" s="1"/>
      <c r="I7" s="1"/>
      <c r="J7" s="1"/>
      <c r="K7" s="1"/>
      <c r="L7" s="1"/>
      <c r="M7" s="1"/>
      <c r="N7" s="1"/>
      <c r="O7" s="1"/>
      <c r="P7" s="1"/>
      <c r="Q7" s="1"/>
      <c r="R7" s="1"/>
      <c r="S7" s="1"/>
      <c r="T7" s="1"/>
      <c r="U7" s="1"/>
      <c r="V7" s="1"/>
      <c r="W7" s="1"/>
      <c r="X7" s="1"/>
      <c r="Y7" s="1"/>
      <c r="Z7" s="1"/>
      <c r="AA7" s="1"/>
    </row>
    <row r="8">
      <c r="A8" s="1"/>
      <c r="B8" s="30"/>
      <c r="C8" s="31"/>
      <c r="D8" s="31"/>
      <c r="E8" s="32" t="s">
        <v>28</v>
      </c>
      <c r="F8" s="31"/>
      <c r="G8" s="33"/>
      <c r="H8" s="1"/>
      <c r="I8" s="1"/>
      <c r="J8" s="1"/>
      <c r="K8" s="1"/>
      <c r="L8" s="1"/>
      <c r="M8" s="1"/>
      <c r="N8" s="1"/>
      <c r="O8" s="1"/>
      <c r="P8" s="1"/>
      <c r="Q8" s="1"/>
      <c r="R8" s="1"/>
      <c r="S8" s="1"/>
      <c r="T8" s="1"/>
      <c r="U8" s="1"/>
      <c r="V8" s="1"/>
      <c r="W8" s="1"/>
      <c r="X8" s="1"/>
      <c r="Y8" s="1"/>
      <c r="Z8" s="1"/>
      <c r="AA8" s="1"/>
    </row>
    <row r="9">
      <c r="A9" s="1"/>
      <c r="B9" s="34"/>
      <c r="C9" s="35"/>
      <c r="D9" s="35"/>
      <c r="E9" s="32" t="s">
        <v>29</v>
      </c>
      <c r="F9" s="31"/>
      <c r="G9" s="33"/>
      <c r="H9" s="1"/>
      <c r="I9" s="1"/>
      <c r="J9" s="1"/>
      <c r="K9" s="1"/>
      <c r="L9" s="1"/>
      <c r="M9" s="1"/>
      <c r="N9" s="1"/>
      <c r="O9" s="1"/>
      <c r="P9" s="1"/>
      <c r="Q9" s="1"/>
      <c r="R9" s="1"/>
      <c r="S9" s="1"/>
      <c r="T9" s="1"/>
      <c r="U9" s="1"/>
      <c r="V9" s="1"/>
      <c r="W9" s="1"/>
      <c r="X9" s="1"/>
      <c r="Y9" s="1"/>
      <c r="Z9" s="1"/>
      <c r="AA9" s="1"/>
    </row>
    <row r="10" ht="57.0" customHeight="1">
      <c r="A10" s="1"/>
      <c r="B10" s="36">
        <v>2.0</v>
      </c>
      <c r="C10" s="37">
        <v>2.0</v>
      </c>
      <c r="D10" s="27" t="s">
        <v>30</v>
      </c>
      <c r="E10" s="27" t="s">
        <v>31</v>
      </c>
      <c r="F10" s="31"/>
      <c r="G10" s="33"/>
      <c r="H10" s="1"/>
      <c r="I10" s="1"/>
      <c r="J10" s="1"/>
      <c r="K10" s="1"/>
      <c r="L10" s="1"/>
      <c r="M10" s="1"/>
      <c r="N10" s="1"/>
      <c r="O10" s="1"/>
      <c r="P10" s="1"/>
      <c r="Q10" s="1"/>
      <c r="R10" s="1"/>
      <c r="S10" s="1"/>
      <c r="T10" s="1"/>
      <c r="U10" s="1"/>
      <c r="V10" s="1"/>
      <c r="W10" s="1"/>
      <c r="X10" s="1"/>
      <c r="Y10" s="1"/>
      <c r="Z10" s="1"/>
      <c r="AA10" s="1"/>
    </row>
    <row r="11" ht="45.75" customHeight="1">
      <c r="A11" s="1"/>
      <c r="B11" s="36">
        <v>3.0</v>
      </c>
      <c r="C11" s="37">
        <v>2.0</v>
      </c>
      <c r="D11" s="27" t="s">
        <v>32</v>
      </c>
      <c r="E11" s="27" t="s">
        <v>33</v>
      </c>
      <c r="F11" s="31"/>
      <c r="G11" s="33"/>
      <c r="H11" s="1"/>
      <c r="I11" s="1"/>
      <c r="J11" s="1"/>
      <c r="K11" s="1"/>
      <c r="L11" s="1"/>
      <c r="M11" s="1"/>
      <c r="N11" s="1"/>
      <c r="O11" s="1"/>
      <c r="P11" s="1"/>
      <c r="Q11" s="1"/>
      <c r="R11" s="1"/>
      <c r="S11" s="1"/>
      <c r="T11" s="1"/>
      <c r="U11" s="1"/>
      <c r="V11" s="1"/>
      <c r="W11" s="1"/>
      <c r="X11" s="1"/>
      <c r="Y11" s="1"/>
      <c r="Z11" s="1"/>
      <c r="AA11" s="1"/>
    </row>
    <row r="12" ht="60.0" customHeight="1">
      <c r="A12" s="1"/>
      <c r="B12" s="38">
        <v>4.0</v>
      </c>
      <c r="C12" s="39">
        <v>53.0</v>
      </c>
      <c r="D12" s="40" t="s">
        <v>34</v>
      </c>
      <c r="E12" s="40" t="s">
        <v>35</v>
      </c>
      <c r="F12" s="31"/>
      <c r="G12" s="33"/>
      <c r="H12" s="1"/>
      <c r="I12" s="1"/>
      <c r="J12" s="1"/>
      <c r="K12" s="1"/>
      <c r="L12" s="1"/>
      <c r="M12" s="1"/>
      <c r="N12" s="1"/>
      <c r="O12" s="1"/>
      <c r="P12" s="1"/>
      <c r="Q12" s="1"/>
      <c r="R12" s="1"/>
      <c r="S12" s="1"/>
      <c r="T12" s="1"/>
      <c r="U12" s="1"/>
      <c r="V12" s="1"/>
      <c r="W12" s="1"/>
      <c r="X12" s="1"/>
      <c r="Y12" s="1"/>
      <c r="Z12" s="1"/>
      <c r="AA12" s="1"/>
    </row>
    <row r="13" ht="61.5" customHeight="1">
      <c r="A13" s="1"/>
      <c r="B13" s="41">
        <v>5.0</v>
      </c>
      <c r="C13" s="42">
        <v>30.0</v>
      </c>
      <c r="D13" s="43" t="s">
        <v>36</v>
      </c>
      <c r="E13" s="43" t="s">
        <v>37</v>
      </c>
      <c r="F13" s="31"/>
      <c r="G13" s="33"/>
      <c r="H13" s="1"/>
      <c r="I13" s="1"/>
      <c r="J13" s="1"/>
      <c r="K13" s="1"/>
      <c r="L13" s="1"/>
      <c r="M13" s="1"/>
      <c r="N13" s="1"/>
      <c r="O13" s="1"/>
      <c r="P13" s="1"/>
      <c r="Q13" s="1"/>
      <c r="R13" s="1"/>
      <c r="S13" s="1"/>
      <c r="T13" s="1"/>
      <c r="U13" s="1"/>
      <c r="V13" s="1"/>
      <c r="W13" s="1"/>
      <c r="X13" s="1"/>
      <c r="Y13" s="1"/>
      <c r="Z13" s="1"/>
      <c r="AA13" s="1"/>
    </row>
    <row r="14" ht="110.25" customHeight="1">
      <c r="A14" s="1"/>
      <c r="B14" s="36">
        <v>6.0</v>
      </c>
      <c r="C14" s="37">
        <v>1.0</v>
      </c>
      <c r="D14" s="27" t="s">
        <v>38</v>
      </c>
      <c r="E14" s="27" t="s">
        <v>39</v>
      </c>
      <c r="F14" s="31"/>
      <c r="G14" s="33"/>
      <c r="H14" s="1"/>
      <c r="I14" s="1"/>
      <c r="J14" s="1"/>
      <c r="K14" s="1"/>
      <c r="L14" s="1"/>
      <c r="M14" s="1"/>
      <c r="N14" s="1"/>
      <c r="O14" s="1"/>
      <c r="P14" s="1"/>
      <c r="Q14" s="1"/>
      <c r="R14" s="1"/>
      <c r="S14" s="1"/>
      <c r="T14" s="1"/>
      <c r="U14" s="1"/>
      <c r="V14" s="1"/>
      <c r="W14" s="1"/>
      <c r="X14" s="1"/>
      <c r="Y14" s="1"/>
      <c r="Z14" s="1"/>
      <c r="AA14" s="1"/>
    </row>
    <row r="15" ht="96.0" customHeight="1">
      <c r="A15" s="1"/>
      <c r="B15" s="38">
        <v>8.0</v>
      </c>
      <c r="C15" s="39">
        <v>1.0</v>
      </c>
      <c r="D15" s="40" t="s">
        <v>40</v>
      </c>
      <c r="E15" s="40" t="s">
        <v>41</v>
      </c>
      <c r="F15" s="31"/>
      <c r="G15" s="33"/>
      <c r="H15" s="1"/>
      <c r="I15" s="1"/>
      <c r="J15" s="1"/>
      <c r="K15" s="1"/>
      <c r="L15" s="1"/>
      <c r="M15" s="1"/>
      <c r="N15" s="1"/>
      <c r="O15" s="1"/>
      <c r="P15" s="1"/>
      <c r="Q15" s="1"/>
      <c r="R15" s="1"/>
      <c r="S15" s="1"/>
      <c r="T15" s="1"/>
      <c r="U15" s="1"/>
      <c r="V15" s="1"/>
      <c r="W15" s="1"/>
      <c r="X15" s="1"/>
      <c r="Y15" s="1"/>
      <c r="Z15" s="1"/>
      <c r="AA15" s="1"/>
    </row>
    <row r="16" ht="29.25" customHeight="1">
      <c r="A16" s="1"/>
      <c r="B16" s="36">
        <v>9.0</v>
      </c>
      <c r="C16" s="37">
        <v>100.0</v>
      </c>
      <c r="D16" s="27" t="s">
        <v>42</v>
      </c>
      <c r="E16" s="27" t="s">
        <v>43</v>
      </c>
      <c r="F16" s="31"/>
      <c r="G16" s="33"/>
      <c r="H16" s="1"/>
      <c r="I16" s="1"/>
      <c r="J16" s="1"/>
      <c r="K16" s="1"/>
      <c r="L16" s="1"/>
      <c r="M16" s="1"/>
      <c r="N16" s="1"/>
      <c r="O16" s="1"/>
      <c r="P16" s="1"/>
      <c r="Q16" s="1"/>
      <c r="R16" s="1"/>
      <c r="S16" s="1"/>
      <c r="T16" s="1"/>
      <c r="U16" s="1"/>
      <c r="V16" s="1"/>
      <c r="W16" s="1"/>
      <c r="X16" s="1"/>
      <c r="Y16" s="1"/>
      <c r="Z16" s="1"/>
      <c r="AA16" s="1"/>
    </row>
    <row r="17" ht="29.25" customHeight="1">
      <c r="A17" s="1"/>
      <c r="B17" s="38">
        <v>10.0</v>
      </c>
      <c r="C17" s="39">
        <v>8.0</v>
      </c>
      <c r="D17" s="27" t="s">
        <v>44</v>
      </c>
      <c r="E17" s="27" t="s">
        <v>45</v>
      </c>
      <c r="F17" s="31"/>
      <c r="G17" s="33"/>
      <c r="H17" s="1"/>
      <c r="I17" s="1"/>
      <c r="J17" s="1"/>
      <c r="K17" s="1"/>
      <c r="L17" s="1"/>
      <c r="M17" s="1"/>
      <c r="N17" s="1"/>
      <c r="O17" s="1"/>
      <c r="P17" s="1"/>
      <c r="Q17" s="1"/>
      <c r="R17" s="1"/>
      <c r="S17" s="1"/>
      <c r="T17" s="1"/>
      <c r="U17" s="1"/>
      <c r="V17" s="1"/>
      <c r="W17" s="1"/>
      <c r="X17" s="1"/>
      <c r="Y17" s="1"/>
      <c r="Z17" s="1"/>
      <c r="AA17" s="1"/>
    </row>
    <row r="18" ht="26.25" customHeight="1">
      <c r="A18" s="1"/>
      <c r="B18" s="36">
        <v>11.0</v>
      </c>
      <c r="C18" s="37">
        <v>7.0</v>
      </c>
      <c r="D18" s="27" t="s">
        <v>44</v>
      </c>
      <c r="E18" s="27" t="s">
        <v>46</v>
      </c>
      <c r="F18" s="31"/>
      <c r="G18" s="33"/>
      <c r="H18" s="1"/>
      <c r="I18" s="1"/>
      <c r="J18" s="1"/>
      <c r="K18" s="1"/>
      <c r="L18" s="1"/>
      <c r="M18" s="1"/>
      <c r="N18" s="1"/>
      <c r="O18" s="1"/>
      <c r="P18" s="1"/>
      <c r="Q18" s="1"/>
      <c r="R18" s="1"/>
      <c r="S18" s="1"/>
      <c r="T18" s="1"/>
      <c r="U18" s="1"/>
      <c r="V18" s="1"/>
      <c r="W18" s="1"/>
      <c r="X18" s="1"/>
      <c r="Y18" s="1"/>
      <c r="Z18" s="1"/>
      <c r="AA18" s="1"/>
    </row>
    <row r="19" ht="48.75" customHeight="1">
      <c r="A19" s="1"/>
      <c r="B19" s="44">
        <v>12.0</v>
      </c>
      <c r="C19" s="45">
        <v>2.0</v>
      </c>
      <c r="D19" s="46" t="s">
        <v>44</v>
      </c>
      <c r="E19" s="46" t="s">
        <v>47</v>
      </c>
      <c r="F19" s="47"/>
      <c r="G19" s="48"/>
      <c r="H19" s="1"/>
      <c r="I19" s="1"/>
      <c r="J19" s="1"/>
      <c r="K19" s="1"/>
      <c r="L19" s="1"/>
      <c r="M19" s="1"/>
      <c r="N19" s="1"/>
      <c r="O19" s="1"/>
      <c r="P19" s="1"/>
      <c r="Q19" s="1"/>
      <c r="R19" s="1"/>
      <c r="S19" s="1"/>
      <c r="T19" s="1"/>
      <c r="U19" s="1"/>
      <c r="V19" s="1"/>
      <c r="W19" s="1"/>
      <c r="X19" s="1"/>
      <c r="Y19" s="1"/>
      <c r="Z19" s="1"/>
      <c r="AA19" s="1"/>
    </row>
    <row r="20" ht="24.75" customHeight="1">
      <c r="A20" s="1"/>
      <c r="B20" s="49" t="s">
        <v>48</v>
      </c>
      <c r="C20" s="50"/>
      <c r="D20" s="50"/>
      <c r="E20" s="51"/>
      <c r="F20" s="52">
        <f t="shared" ref="F20:G20" si="1">SUM(F4)</f>
        <v>3789119</v>
      </c>
      <c r="G20" s="53">
        <f t="shared" si="1"/>
        <v>113673570</v>
      </c>
      <c r="H20" s="1"/>
      <c r="I20" s="1"/>
      <c r="J20" s="1"/>
      <c r="K20" s="1"/>
      <c r="L20" s="1"/>
      <c r="M20" s="1"/>
      <c r="N20" s="1"/>
      <c r="O20" s="1"/>
      <c r="P20" s="1"/>
      <c r="Q20" s="1"/>
      <c r="R20" s="1"/>
      <c r="S20" s="1"/>
      <c r="T20" s="1"/>
      <c r="U20" s="1"/>
      <c r="V20" s="1"/>
      <c r="W20" s="1"/>
      <c r="X20" s="1"/>
      <c r="Y20" s="1"/>
      <c r="Z20" s="1"/>
      <c r="AA20" s="1"/>
    </row>
    <row r="21" ht="110.25" customHeight="1">
      <c r="A21" s="1"/>
      <c r="B21" s="54" t="s">
        <v>49</v>
      </c>
      <c r="C21" s="17"/>
      <c r="D21" s="55" t="s">
        <v>50</v>
      </c>
      <c r="E21" s="16"/>
      <c r="F21" s="16"/>
      <c r="G21" s="56"/>
      <c r="H21" s="1"/>
      <c r="I21" s="1"/>
      <c r="J21" s="1"/>
      <c r="K21" s="1"/>
      <c r="L21" s="1"/>
      <c r="M21" s="1"/>
      <c r="N21" s="1"/>
      <c r="O21" s="1"/>
      <c r="P21" s="1"/>
      <c r="Q21" s="1"/>
      <c r="R21" s="1"/>
      <c r="S21" s="1"/>
      <c r="T21" s="1"/>
      <c r="U21" s="1"/>
      <c r="V21" s="1"/>
      <c r="W21" s="1"/>
      <c r="X21" s="1"/>
      <c r="Y21" s="1"/>
      <c r="Z21" s="1"/>
      <c r="AA21" s="1"/>
    </row>
    <row r="22" ht="15.75" customHeight="1">
      <c r="A22" s="1"/>
      <c r="B22" s="57"/>
      <c r="C22" s="57"/>
      <c r="D22" s="57"/>
      <c r="E22" s="57"/>
      <c r="F22" s="57"/>
      <c r="G22" s="58"/>
      <c r="H22" s="1"/>
      <c r="I22" s="1"/>
      <c r="J22" s="1"/>
      <c r="K22" s="1"/>
      <c r="L22" s="1"/>
      <c r="M22" s="1"/>
      <c r="N22" s="1"/>
      <c r="O22" s="1"/>
      <c r="P22" s="1"/>
      <c r="Q22" s="1"/>
      <c r="R22" s="1"/>
      <c r="S22" s="1"/>
      <c r="T22" s="1"/>
      <c r="U22" s="1"/>
      <c r="V22" s="1"/>
      <c r="W22" s="1"/>
      <c r="X22" s="1"/>
      <c r="Y22" s="1"/>
      <c r="Z22" s="1"/>
      <c r="AA22" s="1"/>
    </row>
    <row r="23" ht="15.75" customHeight="1">
      <c r="A23" s="1"/>
      <c r="B23" s="1"/>
      <c r="C23" s="1"/>
      <c r="D23" s="1"/>
      <c r="E23" s="1"/>
      <c r="F23" s="1"/>
      <c r="G23" s="1"/>
      <c r="H23" s="1"/>
      <c r="I23" s="1"/>
      <c r="J23" s="1"/>
      <c r="K23" s="1"/>
      <c r="L23" s="1"/>
      <c r="M23" s="1"/>
      <c r="N23" s="1"/>
      <c r="O23" s="1"/>
      <c r="P23" s="1"/>
      <c r="Q23" s="1"/>
      <c r="R23" s="1"/>
      <c r="S23" s="1"/>
      <c r="T23" s="1"/>
      <c r="U23" s="1"/>
      <c r="V23" s="1"/>
      <c r="W23" s="1"/>
      <c r="X23" s="1"/>
      <c r="Y23" s="1"/>
      <c r="Z23" s="1"/>
      <c r="AA23" s="1"/>
    </row>
    <row r="24" ht="15.75" customHeight="1">
      <c r="A24" s="1"/>
      <c r="B24" s="1"/>
      <c r="C24" s="1"/>
      <c r="D24" s="1"/>
      <c r="E24" s="1"/>
      <c r="F24" s="1"/>
      <c r="G24" s="1"/>
      <c r="H24" s="1"/>
      <c r="I24" s="1"/>
      <c r="J24" s="1"/>
      <c r="K24" s="1"/>
      <c r="L24" s="1"/>
      <c r="M24" s="1"/>
      <c r="N24" s="1"/>
      <c r="O24" s="1"/>
      <c r="P24" s="1"/>
      <c r="Q24" s="1"/>
      <c r="R24" s="1"/>
      <c r="S24" s="1"/>
      <c r="T24" s="1"/>
      <c r="U24" s="1"/>
      <c r="V24" s="1"/>
      <c r="W24" s="1"/>
      <c r="X24" s="1"/>
      <c r="Y24" s="1"/>
      <c r="Z24" s="1"/>
      <c r="AA24" s="1"/>
    </row>
    <row r="25" ht="15.75" customHeight="1">
      <c r="A25" s="1"/>
      <c r="B25" s="1"/>
      <c r="C25" s="1"/>
      <c r="D25" s="1"/>
      <c r="E25" s="1"/>
      <c r="F25" s="1"/>
      <c r="G25" s="1"/>
      <c r="H25" s="1"/>
      <c r="I25" s="1"/>
      <c r="J25" s="1"/>
      <c r="K25" s="1"/>
      <c r="L25" s="1"/>
      <c r="M25" s="1"/>
      <c r="N25" s="1"/>
      <c r="O25" s="1"/>
      <c r="P25" s="1"/>
      <c r="Q25" s="1"/>
      <c r="R25" s="1"/>
      <c r="S25" s="1"/>
      <c r="T25" s="1"/>
      <c r="U25" s="1"/>
      <c r="V25" s="1"/>
      <c r="W25" s="1"/>
      <c r="X25" s="1"/>
      <c r="Y25" s="1"/>
      <c r="Z25" s="1"/>
      <c r="AA25" s="1"/>
    </row>
    <row r="26" ht="15.75" customHeight="1">
      <c r="A26" s="1"/>
      <c r="B26" s="1"/>
      <c r="C26" s="1"/>
      <c r="D26" s="1"/>
      <c r="E26" s="1"/>
      <c r="F26" s="1"/>
      <c r="G26" s="1"/>
      <c r="H26" s="1"/>
      <c r="I26" s="1"/>
      <c r="J26" s="1"/>
      <c r="K26" s="1"/>
      <c r="L26" s="1"/>
      <c r="M26" s="1"/>
      <c r="N26" s="1"/>
      <c r="O26" s="1"/>
      <c r="P26" s="1"/>
      <c r="Q26" s="1"/>
      <c r="R26" s="1"/>
      <c r="S26" s="1"/>
      <c r="T26" s="1"/>
      <c r="U26" s="1"/>
      <c r="V26" s="1"/>
      <c r="W26" s="1"/>
      <c r="X26" s="1"/>
      <c r="Y26" s="1"/>
      <c r="Z26" s="1"/>
      <c r="AA26" s="1"/>
    </row>
    <row r="27" ht="15.75" customHeight="1">
      <c r="A27" s="1"/>
      <c r="B27" s="1"/>
      <c r="C27" s="1"/>
      <c r="D27" s="1"/>
      <c r="E27" s="1"/>
      <c r="F27" s="1"/>
      <c r="G27" s="1"/>
      <c r="H27" s="1"/>
      <c r="I27" s="1"/>
      <c r="J27" s="1"/>
      <c r="K27" s="1"/>
      <c r="L27" s="1"/>
      <c r="M27" s="1"/>
      <c r="N27" s="1"/>
      <c r="O27" s="1"/>
      <c r="P27" s="1"/>
      <c r="Q27" s="1"/>
      <c r="R27" s="1"/>
      <c r="S27" s="1"/>
      <c r="T27" s="1"/>
      <c r="U27" s="1"/>
      <c r="V27" s="1"/>
      <c r="W27" s="1"/>
      <c r="X27" s="1"/>
      <c r="Y27" s="1"/>
      <c r="Z27" s="1"/>
      <c r="AA27" s="1"/>
    </row>
    <row r="28" ht="15.75"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row>
    <row r="29" ht="15.75"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row>
    <row r="30"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row>
    <row r="31" ht="15.75"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row>
    <row r="32" ht="15.75"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row>
    <row r="33"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row>
    <row r="34" ht="15.75" customHeight="1">
      <c r="A34" s="1"/>
      <c r="B34" s="1"/>
      <c r="C34" s="1"/>
      <c r="D34" s="1"/>
      <c r="E34" s="1"/>
      <c r="F34" s="1"/>
      <c r="G34" s="1"/>
      <c r="H34" s="1"/>
      <c r="I34" s="1"/>
      <c r="J34" s="1"/>
      <c r="K34" s="1"/>
      <c r="L34" s="1"/>
      <c r="M34" s="1"/>
      <c r="N34" s="1"/>
      <c r="O34" s="1"/>
      <c r="P34" s="1"/>
      <c r="Q34" s="1"/>
      <c r="R34" s="1"/>
      <c r="S34" s="1"/>
      <c r="T34" s="1"/>
      <c r="U34" s="1"/>
      <c r="V34" s="1"/>
      <c r="W34" s="1"/>
      <c r="X34" s="1"/>
      <c r="Y34" s="1"/>
      <c r="Z34" s="1"/>
      <c r="AA34" s="1"/>
    </row>
    <row r="35" ht="15.7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row>
    <row r="36"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row>
    <row r="37"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row>
    <row r="38"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c r="AA38" s="1"/>
    </row>
    <row r="39"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c r="AA39" s="1"/>
    </row>
    <row r="40"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c r="AA40" s="1"/>
    </row>
    <row r="41"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c r="AA41" s="1"/>
    </row>
    <row r="42"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row>
    <row r="43"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row>
    <row r="44"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row>
    <row r="45"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row>
    <row r="4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row>
    <row r="47"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row>
    <row r="48"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row>
    <row r="49"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c r="AA49" s="1"/>
    </row>
    <row r="50"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c r="AA50" s="1"/>
    </row>
    <row r="51"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c r="AA51" s="1"/>
    </row>
    <row r="52"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row>
    <row r="53"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c r="AA53" s="1"/>
    </row>
    <row r="54"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c r="AA54" s="1"/>
    </row>
    <row r="55"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c r="AA55" s="1"/>
    </row>
    <row r="5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row>
    <row r="57"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c r="AA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c r="AA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row>
  </sheetData>
  <mergeCells count="9">
    <mergeCell ref="B21:C21"/>
    <mergeCell ref="D21:G21"/>
    <mergeCell ref="B2:G2"/>
    <mergeCell ref="B4:B9"/>
    <mergeCell ref="C4:C9"/>
    <mergeCell ref="D4:D9"/>
    <mergeCell ref="F4:F19"/>
    <mergeCell ref="G4:G19"/>
    <mergeCell ref="B20:E20"/>
  </mergeCells>
  <printOptions/>
  <pageMargins bottom="0.75" footer="0.0" header="0.0" left="0.7" right="0.7" top="0.75"/>
  <pageSetup scale="62"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2014-07-30T16:24:36Z</dcterms:created>
  <dc:creator>Andres Steven Salamanca Burgos</dc:creator>
</cp:coreProperties>
</file>